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<sst xmlns="http://schemas.openxmlformats.org/spreadsheetml/2006/main" count="169" uniqueCount="113">
  <si>
    <t>Приложение № 1</t>
  </si>
  <si>
    <t>к приказу № 340 от 17.12.2013 г.</t>
  </si>
  <si>
    <t xml:space="preserve">Плата за коммунальные услуги </t>
  </si>
  <si>
    <t>в жилых помещениях</t>
  </si>
  <si>
    <t>Холодное водоснабжение</t>
  </si>
  <si>
    <t>Водоотведение</t>
  </si>
  <si>
    <t>Наименование вида услуг</t>
  </si>
  <si>
    <t>с 01.01.2014 г  по 30.06.2014 г.</t>
  </si>
  <si>
    <t>с 01.07.2014 г. по 31.12.2014 г.</t>
  </si>
  <si>
    <t>Многоквартирные или жилые дома  с  централизованным холодным водоснабжением:</t>
  </si>
  <si>
    <t xml:space="preserve"> -  при наличии водопроводного ввода</t>
  </si>
  <si>
    <t>Многоквартирные или жилые дома  без централизованного холодного водоснабжения</t>
  </si>
  <si>
    <t xml:space="preserve"> - при пользовании водоразборными  колонками</t>
  </si>
  <si>
    <t xml:space="preserve">Многоквартирные или жилые дома с централизованным холодным водоснабжением:     </t>
  </si>
  <si>
    <t xml:space="preserve"> - без ванн и душа</t>
  </si>
  <si>
    <t xml:space="preserve"> - без ванн и душа с газоснабжением</t>
  </si>
  <si>
    <t xml:space="preserve"> - без ванн с емкостными газовыми или электрическими водонагревателями</t>
  </si>
  <si>
    <t xml:space="preserve"> - без ванн с проточными газовыми или электрическими водонагревателями</t>
  </si>
  <si>
    <t xml:space="preserve"> - с подогревом воды бойлером</t>
  </si>
  <si>
    <t xml:space="preserve"> - с ваннами длинной 1500-1700 мм</t>
  </si>
  <si>
    <t xml:space="preserve"> - с ваннами длинной 1200 мм</t>
  </si>
  <si>
    <t xml:space="preserve"> - с душем (без ванн)</t>
  </si>
  <si>
    <t xml:space="preserve"> - с ваннами длинной 1500-1700 мм с газоснабжением</t>
  </si>
  <si>
    <t xml:space="preserve"> - с ваннами сидячими длинной       1200 мм с газоснабжением</t>
  </si>
  <si>
    <t xml:space="preserve"> - с ваннами длинной 1500-1700 мм с водонагревателями на твердом топливе</t>
  </si>
  <si>
    <t xml:space="preserve">  - с ваанами сидячими длинной      1200 мм с водонагревателями на твердом топливе</t>
  </si>
  <si>
    <t xml:space="preserve">  - без ванн с водонагревателями на твердом топливе</t>
  </si>
  <si>
    <t xml:space="preserve">  - с ваннами  длинной  1500-1700 мм с емкостными газовыми или электрическими водонагревателями </t>
  </si>
  <si>
    <t xml:space="preserve"> - с ваннами сидячими длинной       1200 мм с емкостными газовым или электрическим водонагревателями</t>
  </si>
  <si>
    <t xml:space="preserve">  - с душами(без ванн) с емкостными газовыми или электрическими водонагревателями</t>
  </si>
  <si>
    <t xml:space="preserve">  - с ваннами  длинной  1500-1700 мм с проточными  газовыми или электрическими водонагревателями </t>
  </si>
  <si>
    <t xml:space="preserve"> - с ваннами сидячими длинной       1200 мм с проточными газовыми или электрическими водонагревателями </t>
  </si>
  <si>
    <t xml:space="preserve">Многоквартирные или жилые дома с централизованным холодным  и горячим водоснабжением:     </t>
  </si>
  <si>
    <t xml:space="preserve"> - с ваннами без душа</t>
  </si>
  <si>
    <t>Многоквартирные дома коридорного или секционного типа с централизованным холодным и горячим водоснабжением:</t>
  </si>
  <si>
    <t xml:space="preserve"> - с общими душевыми</t>
  </si>
  <si>
    <t xml:space="preserve"> - с душевыми по секциям</t>
  </si>
  <si>
    <t xml:space="preserve"> - с душевыми в жилых комнатах</t>
  </si>
  <si>
    <t xml:space="preserve"> - с общими ваннами длинной 1500-1700мм и душевыми</t>
  </si>
  <si>
    <t xml:space="preserve">  - с ваннами длиной 1500-1700 мм и душевыми в секции</t>
  </si>
  <si>
    <t xml:space="preserve"> - с общими сидячимим ваннами длинной 1200мм и душевыми</t>
  </si>
  <si>
    <t xml:space="preserve"> - с сидячими ваннами длинной 1200мм и душевыми в секции</t>
  </si>
  <si>
    <t xml:space="preserve"> - без ванн и душевых</t>
  </si>
  <si>
    <t>Многоквартирные дома коридогного или секционного типа с централизованным холодным водоснабжением:</t>
  </si>
  <si>
    <t>Многоквартирные дома с централизованным холодным водоснабжением и нецентрализованным горячим водоснабжением (в случае самостоятельного производства исполнителем в многоквартирном доме коммунальной услуги по горячему водоснабжению)</t>
  </si>
  <si>
    <t>Многоквартирные дома коридорного или секционного типа с централизованным холодным водоснабжением и нецентрализованным горячим водоснабжением (в случае самостоятельного производства исполнителем в многоквартирном доме коммунальной услуги по горячему водоснабжению)</t>
  </si>
  <si>
    <t>Нормативы потребления коммунальных услуг по холодному и горячему водоснабжению на общедомовые нужды, куб.метр на 1 кв. метр общей площади помещений, входящих в состав общего имущества в многоквартирных домах</t>
  </si>
  <si>
    <t xml:space="preserve">Отношение К/Sои, где                                   К - численность жителей, проживающих в многоквартирных домах. чел.;                  Sои - общая площадь помещений , входящих в состав общего имущества в многоквартирных домах, кв.м                                                                   </t>
  </si>
  <si>
    <t>до 0,10</t>
  </si>
  <si>
    <t>от 0,11 до 0,15</t>
  </si>
  <si>
    <t>от 0,16 до 0,20</t>
  </si>
  <si>
    <t>от 0,21 до 0,25</t>
  </si>
  <si>
    <t>от 0,26 до0,30</t>
  </si>
  <si>
    <t>от 0,31 до 0,35</t>
  </si>
  <si>
    <t>от 0,36 до 0,40</t>
  </si>
  <si>
    <t>от 0,41 до 0,45</t>
  </si>
  <si>
    <t>от 0,46 до 0,50</t>
  </si>
  <si>
    <t>от 0,51 до0,60</t>
  </si>
  <si>
    <t>от 0,61 до 0,70 и более</t>
  </si>
  <si>
    <t xml:space="preserve">Примечание: </t>
  </si>
  <si>
    <t>Приложение № 2</t>
  </si>
  <si>
    <t>Плата за водоснабжение</t>
  </si>
  <si>
    <t>и приготовление пищи для сельскохозяйственных животных в период стойлового содержания и птиц</t>
  </si>
  <si>
    <t>1.Крупный рогатый скот</t>
  </si>
  <si>
    <t>1.1 коровы</t>
  </si>
  <si>
    <t>1.2 быки, нетели</t>
  </si>
  <si>
    <t>1.3 телята,молодняку (до 1,5 лет)</t>
  </si>
  <si>
    <t>2. Лошади</t>
  </si>
  <si>
    <t>2.1 кобылы, мерины</t>
  </si>
  <si>
    <t>2.2 молодняк (до 1,5 лет)</t>
  </si>
  <si>
    <t>3. Свиньи</t>
  </si>
  <si>
    <t>3.1 хряк-производитель, матки супороносные и холостые</t>
  </si>
  <si>
    <t>3.2 матки подсосные с приплодом</t>
  </si>
  <si>
    <t>3.3 молодняк (до 1,5 лет), свиньи на откорме</t>
  </si>
  <si>
    <t>4. Козы</t>
  </si>
  <si>
    <t>4.1 козы взрослые</t>
  </si>
  <si>
    <t>4.2 козлята, молодняк (до 1,5 лет)</t>
  </si>
  <si>
    <t>5. Овцы</t>
  </si>
  <si>
    <t>5.1 овцы взрослые</t>
  </si>
  <si>
    <t>5.2 ягнята, молодняк (до 1,5 лет)</t>
  </si>
  <si>
    <t>6. Кролики</t>
  </si>
  <si>
    <t>7. Куры, индейки</t>
  </si>
  <si>
    <t>8. Утки, гуси</t>
  </si>
  <si>
    <t>Приложение № 3</t>
  </si>
  <si>
    <t>на содержание надворных построек</t>
  </si>
  <si>
    <t>1. Индивидуальная баня, сауна</t>
  </si>
  <si>
    <t>2. Бассейн</t>
  </si>
  <si>
    <t>Приложение № 4</t>
  </si>
  <si>
    <t>Плата за водоснабжение на мойку автотранспорта</t>
  </si>
  <si>
    <t>1. Мойка автотранспорта (ручная или механизированная)</t>
  </si>
  <si>
    <t xml:space="preserve">              Приложение № 5</t>
  </si>
  <si>
    <t xml:space="preserve">Плата за полив земельного участка </t>
  </si>
  <si>
    <t>С 01.01.2014 г. -30.06.2014 г.</t>
  </si>
  <si>
    <t>С 01.07.2014 г. -31.12.2014 г.</t>
  </si>
  <si>
    <t>1.при наличии водопроводного ввода</t>
  </si>
  <si>
    <t>2. при пользовании уличными водоразборными колонками</t>
  </si>
  <si>
    <t xml:space="preserve">              Приложение № 3</t>
  </si>
  <si>
    <t xml:space="preserve">             к приказу № 278 от 31.12.2009 г.</t>
  </si>
  <si>
    <t xml:space="preserve">Плата за полив приусадебных участков </t>
  </si>
  <si>
    <t>коллективных садов, теплиц</t>
  </si>
  <si>
    <r>
      <t>( за 100 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поливной площади)</t>
    </r>
  </si>
  <si>
    <t>руб/сезон</t>
  </si>
  <si>
    <t>Ставка платы  определена исходя  из суммы тарифа и надбавки к тарифу с учетом НДС  (18%)</t>
  </si>
  <si>
    <r>
      <t>1)</t>
    </r>
    <r>
      <rPr>
        <sz val="12"/>
        <rFont val="Times New Roman"/>
        <family val="1"/>
      </rPr>
      <t xml:space="preserve"> Норматив потребления  коммунальной услуги утвержден постановление РЭК Свердловской области от 22.05.2013 г. № 36-ПК </t>
    </r>
  </si>
  <si>
    <r>
      <t>Норматив потребления куб.м  в месяц на 1 человека</t>
    </r>
    <r>
      <rPr>
        <vertAlign val="superscript"/>
        <sz val="12"/>
        <rFont val="Times New Roman"/>
        <family val="1"/>
      </rPr>
      <t>1)</t>
    </r>
  </si>
  <si>
    <r>
      <t>Ставка  руб.в месяц на 1 человека</t>
    </r>
    <r>
      <rPr>
        <vertAlign val="superscript"/>
        <sz val="12"/>
        <rFont val="Times New Roman"/>
        <family val="1"/>
      </rPr>
      <t>2)</t>
    </r>
  </si>
  <si>
    <r>
      <t>Норматив потребления куб.м  в месяц на  1 голову</t>
    </r>
    <r>
      <rPr>
        <vertAlign val="superscript"/>
        <sz val="12"/>
        <rFont val="Times New Roman"/>
        <family val="1"/>
      </rPr>
      <t>1)</t>
    </r>
  </si>
  <si>
    <r>
      <t>Ставка  в рублях  в месяц за 1 голову</t>
    </r>
    <r>
      <rPr>
        <vertAlign val="superscript"/>
        <sz val="12"/>
        <rFont val="Times New Roman"/>
        <family val="1"/>
      </rPr>
      <t>2)</t>
    </r>
  </si>
  <si>
    <r>
      <t>Норматив потребления куб.м в месяц (5 помывок)</t>
    </r>
    <r>
      <rPr>
        <vertAlign val="superscript"/>
        <sz val="12"/>
        <rFont val="Times New Roman"/>
        <family val="1"/>
      </rPr>
      <t>1)</t>
    </r>
  </si>
  <si>
    <r>
      <t>Ставка  руб.в месяц (5 помывок)</t>
    </r>
    <r>
      <rPr>
        <vertAlign val="superscript"/>
        <sz val="12"/>
        <rFont val="Times New Roman"/>
        <family val="1"/>
      </rPr>
      <t>2)</t>
    </r>
  </si>
  <si>
    <r>
      <t>Норматив потребления куб.м  /1  кв.м /в месяц</t>
    </r>
    <r>
      <rPr>
        <vertAlign val="superscript"/>
        <sz val="12"/>
        <rFont val="Times New Roman"/>
        <family val="1"/>
      </rPr>
      <t>1)</t>
    </r>
  </si>
  <si>
    <r>
      <t>Ставка в рублях за 1 кв. м в месяц</t>
    </r>
    <r>
      <rPr>
        <vertAlign val="superscript"/>
        <sz val="12"/>
        <rFont val="Times New Roman"/>
        <family val="1"/>
      </rPr>
      <t>2)</t>
    </r>
  </si>
  <si>
    <r>
      <t>2)</t>
    </r>
    <r>
      <rPr>
        <sz val="12"/>
        <rFont val="Times New Roman"/>
        <family val="1"/>
      </rPr>
      <t xml:space="preserve">Ставка платы  определена исходя  из суммы тарифа (утвержденные  постановлением РЭК Свердловской обл. от 13.12.2013 г. № 127-ПК для категории "население") и надбавки к тарифу (установленные решением Городской Думы города Каменска-Уральского  от 18.04.2012  № 483  (в ред. Решения Городской Думы г. Каменска-Уральского от 14.11.2012 г. №28) и  утверждены Постановлением администрации города Каменска-Уральского  от 26.11.2012 г. № 1602  (газета «Каменский рабочий» от 04.12.2012 №94(19884)) 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</si>
</sst>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2" fontId="1" fillId="0" borderId="5" xfId="0" applyNumberFormat="1" applyFont="1" applyBorder="1" applyAlignment="1">
      <alignment horizontal="center"/>
    </xf>
    <xf numFmtId="0" fontId="3" fillId="0" borderId="8" xfId="0" applyFont="1" applyBorder="1" applyAlignment="1">
      <alignment wrapText="1"/>
    </xf>
    <xf numFmtId="2" fontId="1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1" xfId="0" applyFont="1" applyBorder="1" applyAlignment="1">
      <alignment wrapText="1"/>
    </xf>
    <xf numFmtId="2" fontId="1" fillId="0" borderId="2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wrapText="1"/>
    </xf>
    <xf numFmtId="2" fontId="1" fillId="0" borderId="8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wrapText="1"/>
    </xf>
    <xf numFmtId="180" fontId="1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81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 wrapText="1"/>
    </xf>
    <xf numFmtId="2" fontId="1" fillId="0" borderId="7" xfId="0" applyNumberFormat="1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2" fillId="0" borderId="2" xfId="0" applyFont="1" applyBorder="1" applyAlignment="1">
      <alignment/>
    </xf>
    <xf numFmtId="0" fontId="1" fillId="0" borderId="6" xfId="0" applyFont="1" applyBorder="1" applyAlignment="1">
      <alignment wrapText="1"/>
    </xf>
    <xf numFmtId="18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180" fontId="3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0"/>
  <sheetViews>
    <sheetView workbookViewId="0" topLeftCell="A80">
      <selection activeCell="B87" sqref="B87:H87"/>
    </sheetView>
  </sheetViews>
  <sheetFormatPr defaultColWidth="9.140625" defaultRowHeight="12.75"/>
  <cols>
    <col min="1" max="1" width="2.28125" style="2" customWidth="1"/>
    <col min="2" max="2" width="41.28125" style="2" customWidth="1"/>
    <col min="3" max="3" width="13.57421875" style="2" customWidth="1"/>
    <col min="4" max="5" width="15.28125" style="2" customWidth="1"/>
    <col min="6" max="6" width="15.421875" style="2" customWidth="1"/>
    <col min="7" max="7" width="17.140625" style="2" customWidth="1"/>
    <col min="8" max="8" width="17.00390625" style="2" customWidth="1"/>
    <col min="9" max="16384" width="9.140625" style="2" customWidth="1"/>
  </cols>
  <sheetData>
    <row r="1" spans="1:8" ht="15.75">
      <c r="A1" s="1"/>
      <c r="B1" s="1"/>
      <c r="C1" s="1"/>
      <c r="D1" s="82"/>
      <c r="E1" s="82"/>
      <c r="G1" s="82" t="s">
        <v>0</v>
      </c>
      <c r="H1" s="82"/>
    </row>
    <row r="2" spans="1:8" ht="15.75">
      <c r="A2" s="1"/>
      <c r="B2" s="1"/>
      <c r="C2" s="1"/>
      <c r="D2" s="82"/>
      <c r="E2" s="82"/>
      <c r="G2" s="82" t="s">
        <v>1</v>
      </c>
      <c r="H2" s="82"/>
    </row>
    <row r="3" spans="1:4" ht="15.75">
      <c r="A3" s="1"/>
      <c r="B3" s="1"/>
      <c r="D3" s="1"/>
    </row>
    <row r="4" spans="1:4" ht="15.75" hidden="1">
      <c r="A4" s="1"/>
      <c r="B4" s="1"/>
      <c r="D4" s="1"/>
    </row>
    <row r="5" spans="1:8" ht="15.75">
      <c r="A5" s="1"/>
      <c r="B5" s="82" t="s">
        <v>2</v>
      </c>
      <c r="C5" s="82"/>
      <c r="D5" s="82"/>
      <c r="E5" s="82"/>
      <c r="F5" s="82"/>
      <c r="G5" s="82"/>
      <c r="H5" s="82"/>
    </row>
    <row r="6" spans="1:8" ht="18" customHeight="1">
      <c r="A6" s="1"/>
      <c r="B6" s="74" t="s">
        <v>3</v>
      </c>
      <c r="C6" s="74"/>
      <c r="D6" s="74"/>
      <c r="E6" s="74"/>
      <c r="F6" s="74"/>
      <c r="G6" s="74"/>
      <c r="H6" s="74"/>
    </row>
    <row r="7" spans="1:8" ht="16.5" customHeight="1">
      <c r="A7" s="1"/>
      <c r="B7" s="3"/>
      <c r="C7" s="3"/>
      <c r="D7" s="3"/>
      <c r="E7" s="3"/>
      <c r="F7" s="3"/>
      <c r="G7" s="3"/>
      <c r="H7" s="3"/>
    </row>
    <row r="8" spans="1:8" ht="20.25" customHeight="1">
      <c r="A8" s="1"/>
      <c r="B8" s="4"/>
      <c r="C8" s="83" t="s">
        <v>4</v>
      </c>
      <c r="D8" s="83"/>
      <c r="E8" s="83"/>
      <c r="F8" s="83" t="s">
        <v>5</v>
      </c>
      <c r="G8" s="83"/>
      <c r="H8" s="83"/>
    </row>
    <row r="9" spans="1:8" ht="34.5" customHeight="1">
      <c r="A9" s="1"/>
      <c r="B9" s="6" t="s">
        <v>6</v>
      </c>
      <c r="C9" s="78" t="s">
        <v>104</v>
      </c>
      <c r="D9" s="80" t="s">
        <v>105</v>
      </c>
      <c r="E9" s="81"/>
      <c r="F9" s="78" t="s">
        <v>104</v>
      </c>
      <c r="G9" s="80" t="s">
        <v>105</v>
      </c>
      <c r="H9" s="81"/>
    </row>
    <row r="10" spans="1:8" ht="59.25" customHeight="1">
      <c r="A10" s="1"/>
      <c r="B10" s="7"/>
      <c r="C10" s="79"/>
      <c r="D10" s="8" t="s">
        <v>7</v>
      </c>
      <c r="E10" s="9" t="s">
        <v>8</v>
      </c>
      <c r="F10" s="79"/>
      <c r="G10" s="8" t="s">
        <v>7</v>
      </c>
      <c r="H10" s="9" t="s">
        <v>8</v>
      </c>
    </row>
    <row r="11" spans="1:8" ht="57" customHeight="1">
      <c r="A11" s="1"/>
      <c r="B11" s="10" t="s">
        <v>9</v>
      </c>
      <c r="C11" s="11"/>
      <c r="D11" s="12"/>
      <c r="E11" s="11"/>
      <c r="F11" s="11"/>
      <c r="G11" s="11"/>
      <c r="H11" s="11"/>
    </row>
    <row r="12" spans="1:8" ht="15.75" customHeight="1">
      <c r="A12" s="1"/>
      <c r="B12" s="13" t="s">
        <v>10</v>
      </c>
      <c r="C12" s="14">
        <v>1.66</v>
      </c>
      <c r="D12" s="14">
        <f>C12*28.63</f>
        <v>47.5258</v>
      </c>
      <c r="E12" s="14">
        <f>C12*29.14</f>
        <v>48.3724</v>
      </c>
      <c r="F12" s="14">
        <v>1.66</v>
      </c>
      <c r="G12" s="14">
        <f>F12*11.6</f>
        <v>19.256</v>
      </c>
      <c r="H12" s="14">
        <f>F12*12.43</f>
        <v>20.633799999999997</v>
      </c>
    </row>
    <row r="13" spans="1:8" ht="52.5" customHeight="1">
      <c r="A13" s="1"/>
      <c r="B13" s="15" t="s">
        <v>11</v>
      </c>
      <c r="C13" s="16"/>
      <c r="D13" s="16"/>
      <c r="E13" s="16"/>
      <c r="F13" s="17"/>
      <c r="G13" s="17"/>
      <c r="H13" s="17"/>
    </row>
    <row r="14" spans="1:8" ht="29.25" customHeight="1">
      <c r="A14" s="1"/>
      <c r="B14" s="13" t="s">
        <v>12</v>
      </c>
      <c r="C14" s="14">
        <v>0.9</v>
      </c>
      <c r="D14" s="14">
        <f>C14*28.63</f>
        <v>25.767</v>
      </c>
      <c r="E14" s="14">
        <f>C14*29.14</f>
        <v>26.226000000000003</v>
      </c>
      <c r="F14" s="14">
        <v>0.9</v>
      </c>
      <c r="G14" s="14">
        <f>F14*11.6</f>
        <v>10.44</v>
      </c>
      <c r="H14" s="14">
        <f>F14*12.43</f>
        <v>11.187</v>
      </c>
    </row>
    <row r="15" spans="1:8" ht="55.5" customHeight="1">
      <c r="A15" s="1"/>
      <c r="B15" s="15" t="s">
        <v>13</v>
      </c>
      <c r="C15" s="11"/>
      <c r="D15" s="16"/>
      <c r="E15" s="16"/>
      <c r="F15" s="11"/>
      <c r="G15" s="11"/>
      <c r="H15" s="11"/>
    </row>
    <row r="16" spans="1:8" ht="18.75" customHeight="1">
      <c r="A16" s="1"/>
      <c r="B16" s="13" t="s">
        <v>14</v>
      </c>
      <c r="C16" s="14">
        <v>3.01</v>
      </c>
      <c r="D16" s="14">
        <f>C16*28.63</f>
        <v>86.1763</v>
      </c>
      <c r="E16" s="14">
        <f>C16*29.14</f>
        <v>87.7114</v>
      </c>
      <c r="F16" s="14">
        <v>3.01</v>
      </c>
      <c r="G16" s="14">
        <f>F16*11.6</f>
        <v>34.916</v>
      </c>
      <c r="H16" s="14">
        <f>F16*12.43</f>
        <v>37.4143</v>
      </c>
    </row>
    <row r="17" spans="1:8" ht="15.75">
      <c r="A17" s="1"/>
      <c r="B17" s="13" t="s">
        <v>15</v>
      </c>
      <c r="C17" s="14">
        <v>3.64</v>
      </c>
      <c r="D17" s="14">
        <f>C17*28.63</f>
        <v>104.2132</v>
      </c>
      <c r="E17" s="14">
        <f>C17*29.14</f>
        <v>106.06960000000001</v>
      </c>
      <c r="F17" s="14">
        <v>3.64</v>
      </c>
      <c r="G17" s="14">
        <f aca="true" t="shared" si="0" ref="G17:G68">F17*11.6</f>
        <v>42.224</v>
      </c>
      <c r="H17" s="14">
        <f aca="true" t="shared" si="1" ref="H17:H33">F17*12.43</f>
        <v>45.2452</v>
      </c>
    </row>
    <row r="18" spans="1:8" ht="30.75" customHeight="1">
      <c r="A18" s="1"/>
      <c r="B18" s="18" t="s">
        <v>16</v>
      </c>
      <c r="C18" s="14">
        <v>4.27</v>
      </c>
      <c r="D18" s="14">
        <f>C18*28.63</f>
        <v>122.25009999999999</v>
      </c>
      <c r="E18" s="14">
        <f>C18*29.14</f>
        <v>124.42779999999999</v>
      </c>
      <c r="F18" s="14">
        <v>4.27</v>
      </c>
      <c r="G18" s="14">
        <f t="shared" si="0"/>
        <v>49.532</v>
      </c>
      <c r="H18" s="14">
        <f t="shared" si="1"/>
        <v>53.0761</v>
      </c>
    </row>
    <row r="19" spans="1:8" ht="36.75" customHeight="1">
      <c r="A19" s="1"/>
      <c r="B19" s="18" t="s">
        <v>17</v>
      </c>
      <c r="C19" s="14">
        <v>4.9</v>
      </c>
      <c r="D19" s="14">
        <f aca="true" t="shared" si="2" ref="D19:D68">C19*28.63</f>
        <v>140.287</v>
      </c>
      <c r="E19" s="14">
        <f aca="true" t="shared" si="3" ref="E19:E33">C19*29.14</f>
        <v>142.786</v>
      </c>
      <c r="F19" s="19">
        <v>4.9</v>
      </c>
      <c r="G19" s="14">
        <f t="shared" si="0"/>
        <v>56.84</v>
      </c>
      <c r="H19" s="14">
        <f t="shared" si="1"/>
        <v>60.907000000000004</v>
      </c>
    </row>
    <row r="20" spans="1:8" ht="15.75">
      <c r="A20" s="1"/>
      <c r="B20" s="18" t="s">
        <v>18</v>
      </c>
      <c r="C20" s="19">
        <v>7.96</v>
      </c>
      <c r="D20" s="19">
        <f t="shared" si="2"/>
        <v>227.8948</v>
      </c>
      <c r="E20" s="19">
        <f t="shared" si="3"/>
        <v>231.9544</v>
      </c>
      <c r="F20" s="5">
        <v>7.96</v>
      </c>
      <c r="G20" s="19">
        <f t="shared" si="0"/>
        <v>92.336</v>
      </c>
      <c r="H20" s="19">
        <f t="shared" si="1"/>
        <v>98.94279999999999</v>
      </c>
    </row>
    <row r="21" spans="1:8" ht="15.75">
      <c r="A21" s="1"/>
      <c r="B21" s="18" t="s">
        <v>19</v>
      </c>
      <c r="C21" s="19">
        <v>3.46</v>
      </c>
      <c r="D21" s="19">
        <f t="shared" si="2"/>
        <v>99.0598</v>
      </c>
      <c r="E21" s="19">
        <f t="shared" si="3"/>
        <v>100.8244</v>
      </c>
      <c r="F21" s="5">
        <v>3.46</v>
      </c>
      <c r="G21" s="19">
        <f t="shared" si="0"/>
        <v>40.135999999999996</v>
      </c>
      <c r="H21" s="19">
        <f t="shared" si="1"/>
        <v>43.007799999999996</v>
      </c>
    </row>
    <row r="22" spans="1:8" ht="15.75">
      <c r="A22" s="1"/>
      <c r="B22" s="18" t="s">
        <v>20</v>
      </c>
      <c r="C22" s="19">
        <v>3.23</v>
      </c>
      <c r="D22" s="14">
        <f t="shared" si="2"/>
        <v>92.47489999999999</v>
      </c>
      <c r="E22" s="14">
        <f t="shared" si="3"/>
        <v>94.1222</v>
      </c>
      <c r="F22" s="5">
        <v>3.23</v>
      </c>
      <c r="G22" s="14">
        <f t="shared" si="0"/>
        <v>37.467999999999996</v>
      </c>
      <c r="H22" s="14">
        <f t="shared" si="1"/>
        <v>40.1489</v>
      </c>
    </row>
    <row r="23" spans="1:8" ht="15.75">
      <c r="A23" s="1"/>
      <c r="B23" s="18" t="s">
        <v>21</v>
      </c>
      <c r="C23" s="19">
        <v>3.19</v>
      </c>
      <c r="D23" s="19">
        <f t="shared" si="2"/>
        <v>91.32969999999999</v>
      </c>
      <c r="E23" s="19">
        <f t="shared" si="3"/>
        <v>92.9566</v>
      </c>
      <c r="F23" s="19">
        <v>3.19</v>
      </c>
      <c r="G23" s="19">
        <f t="shared" si="0"/>
        <v>37.004</v>
      </c>
      <c r="H23" s="19">
        <f t="shared" si="1"/>
        <v>39.6517</v>
      </c>
    </row>
    <row r="24" spans="1:8" ht="31.5">
      <c r="A24" s="1"/>
      <c r="B24" s="18" t="s">
        <v>22</v>
      </c>
      <c r="C24" s="19">
        <v>4.36</v>
      </c>
      <c r="D24" s="19">
        <f t="shared" si="2"/>
        <v>124.8268</v>
      </c>
      <c r="E24" s="19">
        <f t="shared" si="3"/>
        <v>127.05040000000001</v>
      </c>
      <c r="F24" s="5">
        <v>4.36</v>
      </c>
      <c r="G24" s="19">
        <f t="shared" si="0"/>
        <v>50.576</v>
      </c>
      <c r="H24" s="19">
        <f t="shared" si="1"/>
        <v>54.1948</v>
      </c>
    </row>
    <row r="25" spans="1:8" ht="31.5">
      <c r="A25" s="1"/>
      <c r="B25" s="18" t="s">
        <v>23</v>
      </c>
      <c r="C25" s="19">
        <v>4.13</v>
      </c>
      <c r="D25" s="14">
        <f t="shared" si="2"/>
        <v>118.24189999999999</v>
      </c>
      <c r="E25" s="14">
        <f t="shared" si="3"/>
        <v>120.3482</v>
      </c>
      <c r="F25" s="5">
        <v>4.13</v>
      </c>
      <c r="G25" s="14">
        <f t="shared" si="0"/>
        <v>47.907999999999994</v>
      </c>
      <c r="H25" s="14">
        <f t="shared" si="1"/>
        <v>51.335899999999995</v>
      </c>
    </row>
    <row r="26" spans="1:8" ht="39" customHeight="1">
      <c r="A26" s="1"/>
      <c r="B26" s="18" t="s">
        <v>24</v>
      </c>
      <c r="C26" s="19">
        <v>3.91</v>
      </c>
      <c r="D26" s="14">
        <f t="shared" si="2"/>
        <v>111.9433</v>
      </c>
      <c r="E26" s="14">
        <f t="shared" si="3"/>
        <v>113.93740000000001</v>
      </c>
      <c r="F26" s="5">
        <v>3.91</v>
      </c>
      <c r="G26" s="14">
        <f t="shared" si="0"/>
        <v>45.356</v>
      </c>
      <c r="H26" s="14">
        <f t="shared" si="1"/>
        <v>48.6013</v>
      </c>
    </row>
    <row r="27" spans="1:8" ht="47.25">
      <c r="A27" s="1"/>
      <c r="B27" s="18" t="s">
        <v>25</v>
      </c>
      <c r="C27" s="19">
        <v>3.68</v>
      </c>
      <c r="D27" s="14">
        <f t="shared" si="2"/>
        <v>105.3584</v>
      </c>
      <c r="E27" s="14">
        <f t="shared" si="3"/>
        <v>107.2352</v>
      </c>
      <c r="F27" s="5">
        <v>3.68</v>
      </c>
      <c r="G27" s="14">
        <f t="shared" si="0"/>
        <v>42.688</v>
      </c>
      <c r="H27" s="14">
        <f t="shared" si="1"/>
        <v>45.7424</v>
      </c>
    </row>
    <row r="28" spans="1:8" ht="31.5">
      <c r="A28" s="1"/>
      <c r="B28" s="18" t="s">
        <v>26</v>
      </c>
      <c r="C28" s="19">
        <v>3.82</v>
      </c>
      <c r="D28" s="14">
        <f t="shared" si="2"/>
        <v>109.36659999999999</v>
      </c>
      <c r="E28" s="14">
        <f t="shared" si="3"/>
        <v>111.31479999999999</v>
      </c>
      <c r="F28" s="5">
        <v>3.82</v>
      </c>
      <c r="G28" s="14">
        <f t="shared" si="0"/>
        <v>44.312</v>
      </c>
      <c r="H28" s="14">
        <f t="shared" si="1"/>
        <v>47.4826</v>
      </c>
    </row>
    <row r="29" spans="1:8" ht="47.25">
      <c r="A29" s="1"/>
      <c r="B29" s="18" t="s">
        <v>27</v>
      </c>
      <c r="C29" s="19">
        <v>6.61</v>
      </c>
      <c r="D29" s="14">
        <f t="shared" si="2"/>
        <v>189.2443</v>
      </c>
      <c r="E29" s="14">
        <f t="shared" si="3"/>
        <v>192.61540000000002</v>
      </c>
      <c r="F29" s="5">
        <v>6.61</v>
      </c>
      <c r="G29" s="14">
        <f t="shared" si="0"/>
        <v>76.676</v>
      </c>
      <c r="H29" s="14">
        <f t="shared" si="1"/>
        <v>82.1623</v>
      </c>
    </row>
    <row r="30" spans="1:8" ht="47.25">
      <c r="A30" s="1"/>
      <c r="B30" s="18" t="s">
        <v>28</v>
      </c>
      <c r="C30" s="19">
        <v>5.26</v>
      </c>
      <c r="D30" s="14">
        <f t="shared" si="2"/>
        <v>150.5938</v>
      </c>
      <c r="E30" s="14">
        <f t="shared" si="3"/>
        <v>153.2764</v>
      </c>
      <c r="F30" s="5">
        <v>5.26</v>
      </c>
      <c r="G30" s="14">
        <f t="shared" si="0"/>
        <v>61.016</v>
      </c>
      <c r="H30" s="14">
        <f t="shared" si="1"/>
        <v>65.3818</v>
      </c>
    </row>
    <row r="31" spans="1:8" ht="47.25">
      <c r="A31" s="1"/>
      <c r="B31" s="18" t="s">
        <v>29</v>
      </c>
      <c r="C31" s="19">
        <v>4.81</v>
      </c>
      <c r="D31" s="14">
        <f t="shared" si="2"/>
        <v>137.7103</v>
      </c>
      <c r="E31" s="14">
        <f t="shared" si="3"/>
        <v>140.1634</v>
      </c>
      <c r="F31" s="5">
        <v>4.81</v>
      </c>
      <c r="G31" s="14">
        <f t="shared" si="0"/>
        <v>55.79599999999999</v>
      </c>
      <c r="H31" s="14">
        <f t="shared" si="1"/>
        <v>59.78829999999999</v>
      </c>
    </row>
    <row r="32" spans="1:8" ht="47.25">
      <c r="A32" s="1"/>
      <c r="B32" s="18" t="s">
        <v>30</v>
      </c>
      <c r="C32" s="19">
        <v>7.51</v>
      </c>
      <c r="D32" s="14">
        <f t="shared" si="2"/>
        <v>215.01129999999998</v>
      </c>
      <c r="E32" s="14">
        <f t="shared" si="3"/>
        <v>218.8414</v>
      </c>
      <c r="F32" s="5">
        <v>7.51</v>
      </c>
      <c r="G32" s="14">
        <f t="shared" si="0"/>
        <v>87.116</v>
      </c>
      <c r="H32" s="14">
        <f t="shared" si="1"/>
        <v>93.3493</v>
      </c>
    </row>
    <row r="33" spans="1:8" ht="47.25">
      <c r="A33" s="1"/>
      <c r="B33" s="18" t="s">
        <v>31</v>
      </c>
      <c r="C33" s="19">
        <v>5.71</v>
      </c>
      <c r="D33" s="14">
        <f t="shared" si="2"/>
        <v>163.47729999999999</v>
      </c>
      <c r="E33" s="14">
        <f t="shared" si="3"/>
        <v>166.3894</v>
      </c>
      <c r="F33" s="5">
        <v>5.71</v>
      </c>
      <c r="G33" s="14">
        <f t="shared" si="0"/>
        <v>66.236</v>
      </c>
      <c r="H33" s="14">
        <f t="shared" si="1"/>
        <v>70.9753</v>
      </c>
    </row>
    <row r="34" spans="1:8" ht="47.25">
      <c r="A34" s="1"/>
      <c r="B34" s="15" t="s">
        <v>32</v>
      </c>
      <c r="C34" s="16"/>
      <c r="D34" s="16"/>
      <c r="E34" s="20"/>
      <c r="F34" s="6"/>
      <c r="G34" s="16"/>
      <c r="H34" s="21"/>
    </row>
    <row r="35" spans="1:8" ht="15.75">
      <c r="A35" s="1"/>
      <c r="B35" s="13" t="s">
        <v>19</v>
      </c>
      <c r="C35" s="14">
        <v>4.85</v>
      </c>
      <c r="D35" s="22">
        <f t="shared" si="2"/>
        <v>138.85549999999998</v>
      </c>
      <c r="E35" s="23">
        <f>C35*29.14</f>
        <v>141.32899999999998</v>
      </c>
      <c r="F35" s="24">
        <v>8.86</v>
      </c>
      <c r="G35" s="22">
        <f t="shared" si="0"/>
        <v>102.776</v>
      </c>
      <c r="H35" s="14">
        <f>F35*12.43</f>
        <v>110.12979999999999</v>
      </c>
    </row>
    <row r="36" spans="1:8" ht="15.75">
      <c r="A36" s="1"/>
      <c r="B36" s="18" t="s">
        <v>20</v>
      </c>
      <c r="C36" s="19">
        <v>3.85</v>
      </c>
      <c r="D36" s="25">
        <f t="shared" si="2"/>
        <v>110.2255</v>
      </c>
      <c r="E36" s="26">
        <f>C36*29.14</f>
        <v>112.18900000000001</v>
      </c>
      <c r="F36" s="5">
        <v>6.66</v>
      </c>
      <c r="G36" s="25">
        <f t="shared" si="0"/>
        <v>77.256</v>
      </c>
      <c r="H36" s="19">
        <f aca="true" t="shared" si="4" ref="H36:H48">F36*12.43</f>
        <v>82.7838</v>
      </c>
    </row>
    <row r="37" spans="1:8" ht="15.75">
      <c r="A37" s="1"/>
      <c r="B37" s="18" t="s">
        <v>33</v>
      </c>
      <c r="C37" s="19">
        <v>3.8</v>
      </c>
      <c r="D37" s="22">
        <f t="shared" si="2"/>
        <v>108.794</v>
      </c>
      <c r="E37" s="23">
        <f>C37*29.14</f>
        <v>110.732</v>
      </c>
      <c r="F37" s="5">
        <v>6.36</v>
      </c>
      <c r="G37" s="22">
        <f t="shared" si="0"/>
        <v>73.776</v>
      </c>
      <c r="H37" s="14">
        <f t="shared" si="4"/>
        <v>79.0548</v>
      </c>
    </row>
    <row r="38" spans="1:8" ht="15.75">
      <c r="A38" s="1"/>
      <c r="B38" s="18" t="s">
        <v>21</v>
      </c>
      <c r="C38" s="19">
        <v>3.55</v>
      </c>
      <c r="D38" s="25">
        <f t="shared" si="2"/>
        <v>101.6365</v>
      </c>
      <c r="E38" s="26">
        <f>C38*29.14</f>
        <v>103.447</v>
      </c>
      <c r="F38" s="5">
        <v>5.99</v>
      </c>
      <c r="G38" s="25">
        <f t="shared" si="0"/>
        <v>69.484</v>
      </c>
      <c r="H38" s="19">
        <f t="shared" si="4"/>
        <v>74.45570000000001</v>
      </c>
    </row>
    <row r="39" spans="1:8" ht="15.75">
      <c r="A39" s="1"/>
      <c r="B39" s="9" t="s">
        <v>14</v>
      </c>
      <c r="C39" s="19">
        <v>3.25</v>
      </c>
      <c r="D39" s="22">
        <f t="shared" si="2"/>
        <v>93.0475</v>
      </c>
      <c r="E39" s="23">
        <f>C39*29.14</f>
        <v>94.705</v>
      </c>
      <c r="F39" s="5">
        <v>4.81</v>
      </c>
      <c r="G39" s="22">
        <f t="shared" si="0"/>
        <v>55.79599999999999</v>
      </c>
      <c r="H39" s="14">
        <f t="shared" si="4"/>
        <v>59.78829999999999</v>
      </c>
    </row>
    <row r="40" spans="1:8" ht="63">
      <c r="A40" s="1"/>
      <c r="B40" s="27" t="s">
        <v>34</v>
      </c>
      <c r="C40" s="16"/>
      <c r="D40" s="21">
        <f t="shared" si="2"/>
        <v>0</v>
      </c>
      <c r="E40" s="28">
        <f aca="true" t="shared" si="5" ref="E40:E48">C40*29.14</f>
        <v>0</v>
      </c>
      <c r="F40" s="6"/>
      <c r="G40" s="21">
        <f t="shared" si="0"/>
        <v>0</v>
      </c>
      <c r="H40" s="16">
        <f t="shared" si="4"/>
        <v>0</v>
      </c>
    </row>
    <row r="41" spans="1:8" ht="15.75">
      <c r="A41" s="1"/>
      <c r="B41" s="8" t="s">
        <v>35</v>
      </c>
      <c r="C41" s="14">
        <v>2.55</v>
      </c>
      <c r="D41" s="22">
        <f t="shared" si="2"/>
        <v>73.00649999999999</v>
      </c>
      <c r="E41" s="23">
        <f t="shared" si="5"/>
        <v>74.307</v>
      </c>
      <c r="F41" s="24">
        <v>4.22</v>
      </c>
      <c r="G41" s="22">
        <f t="shared" si="0"/>
        <v>48.952</v>
      </c>
      <c r="H41" s="14">
        <f t="shared" si="4"/>
        <v>52.4546</v>
      </c>
    </row>
    <row r="42" spans="1:8" ht="15.75">
      <c r="A42" s="1"/>
      <c r="B42" s="9" t="s">
        <v>36</v>
      </c>
      <c r="C42" s="19">
        <v>2.9</v>
      </c>
      <c r="D42" s="22">
        <f t="shared" si="2"/>
        <v>83.027</v>
      </c>
      <c r="E42" s="23">
        <f t="shared" si="5"/>
        <v>84.506</v>
      </c>
      <c r="F42" s="5">
        <v>4.57</v>
      </c>
      <c r="G42" s="22">
        <f t="shared" si="0"/>
        <v>53.012</v>
      </c>
      <c r="H42" s="14">
        <f t="shared" si="4"/>
        <v>56.8051</v>
      </c>
    </row>
    <row r="43" spans="1:8" ht="15.75">
      <c r="A43" s="1"/>
      <c r="B43" s="9" t="s">
        <v>37</v>
      </c>
      <c r="C43" s="19">
        <v>3.1</v>
      </c>
      <c r="D43" s="22">
        <f t="shared" si="2"/>
        <v>88.753</v>
      </c>
      <c r="E43" s="23">
        <f t="shared" si="5"/>
        <v>90.334</v>
      </c>
      <c r="F43" s="5">
        <v>5.02</v>
      </c>
      <c r="G43" s="22">
        <f t="shared" si="0"/>
        <v>58.23199999999999</v>
      </c>
      <c r="H43" s="14">
        <f t="shared" si="4"/>
        <v>62.398599999999995</v>
      </c>
    </row>
    <row r="44" spans="1:8" ht="31.5">
      <c r="A44" s="1"/>
      <c r="B44" s="9" t="s">
        <v>38</v>
      </c>
      <c r="C44" s="19">
        <v>3.45</v>
      </c>
      <c r="D44" s="22">
        <f t="shared" si="2"/>
        <v>98.7735</v>
      </c>
      <c r="E44" s="23">
        <f t="shared" si="5"/>
        <v>100.533</v>
      </c>
      <c r="F44" s="5">
        <v>5.81</v>
      </c>
      <c r="G44" s="22">
        <f t="shared" si="0"/>
        <v>67.39599999999999</v>
      </c>
      <c r="H44" s="14">
        <f t="shared" si="4"/>
        <v>72.2183</v>
      </c>
    </row>
    <row r="45" spans="1:8" ht="31.5">
      <c r="A45" s="1"/>
      <c r="B45" s="9" t="s">
        <v>39</v>
      </c>
      <c r="C45" s="19">
        <v>3.65</v>
      </c>
      <c r="D45" s="22">
        <f t="shared" si="2"/>
        <v>104.4995</v>
      </c>
      <c r="E45" s="23">
        <f t="shared" si="5"/>
        <v>106.361</v>
      </c>
      <c r="F45" s="5">
        <v>6.26</v>
      </c>
      <c r="G45" s="22">
        <f t="shared" si="0"/>
        <v>72.616</v>
      </c>
      <c r="H45" s="14">
        <f t="shared" si="4"/>
        <v>77.81179999999999</v>
      </c>
    </row>
    <row r="46" spans="1:8" ht="31.5">
      <c r="A46" s="1"/>
      <c r="B46" s="9" t="s">
        <v>40</v>
      </c>
      <c r="C46" s="19">
        <v>3</v>
      </c>
      <c r="D46" s="22">
        <f t="shared" si="2"/>
        <v>85.89</v>
      </c>
      <c r="E46" s="23">
        <f t="shared" si="5"/>
        <v>87.42</v>
      </c>
      <c r="F46" s="5">
        <v>4.8</v>
      </c>
      <c r="G46" s="22">
        <f t="shared" si="0"/>
        <v>55.68</v>
      </c>
      <c r="H46" s="14">
        <f t="shared" si="4"/>
        <v>59.663999999999994</v>
      </c>
    </row>
    <row r="47" spans="1:8" ht="31.5">
      <c r="A47" s="1"/>
      <c r="B47" s="29" t="s">
        <v>41</v>
      </c>
      <c r="C47" s="19">
        <v>3.25</v>
      </c>
      <c r="D47" s="22">
        <f t="shared" si="2"/>
        <v>93.0475</v>
      </c>
      <c r="E47" s="23">
        <f t="shared" si="5"/>
        <v>94.705</v>
      </c>
      <c r="F47" s="5">
        <v>5.32</v>
      </c>
      <c r="G47" s="22">
        <f t="shared" si="0"/>
        <v>61.712</v>
      </c>
      <c r="H47" s="14">
        <f t="shared" si="4"/>
        <v>66.1276</v>
      </c>
    </row>
    <row r="48" spans="1:8" ht="15.75">
      <c r="A48" s="1"/>
      <c r="B48" s="30" t="s">
        <v>42</v>
      </c>
      <c r="C48" s="19">
        <v>2.35</v>
      </c>
      <c r="D48" s="22">
        <f t="shared" si="2"/>
        <v>67.2805</v>
      </c>
      <c r="E48" s="23">
        <f t="shared" si="5"/>
        <v>68.479</v>
      </c>
      <c r="F48" s="5">
        <v>3.3</v>
      </c>
      <c r="G48" s="22">
        <f t="shared" si="0"/>
        <v>38.279999999999994</v>
      </c>
      <c r="H48" s="14">
        <f t="shared" si="4"/>
        <v>41.019</v>
      </c>
    </row>
    <row r="49" spans="1:8" ht="63">
      <c r="A49" s="1"/>
      <c r="B49" s="31" t="s">
        <v>43</v>
      </c>
      <c r="C49" s="19"/>
      <c r="D49" s="22"/>
      <c r="E49" s="23"/>
      <c r="F49" s="5"/>
      <c r="G49" s="22"/>
      <c r="H49" s="14"/>
    </row>
    <row r="50" spans="1:8" ht="15.75">
      <c r="A50" s="1"/>
      <c r="B50" s="9" t="s">
        <v>35</v>
      </c>
      <c r="C50" s="19">
        <v>1.93</v>
      </c>
      <c r="D50" s="22">
        <f t="shared" si="2"/>
        <v>55.2559</v>
      </c>
      <c r="E50" s="23">
        <f>C50*29.14</f>
        <v>56.2402</v>
      </c>
      <c r="F50" s="5">
        <v>1.93</v>
      </c>
      <c r="G50" s="22">
        <f t="shared" si="0"/>
        <v>22.387999999999998</v>
      </c>
      <c r="H50" s="14">
        <f>F50*12.43</f>
        <v>23.9899</v>
      </c>
    </row>
    <row r="51" spans="1:8" ht="15.75">
      <c r="A51" s="1"/>
      <c r="B51" s="9" t="s">
        <v>36</v>
      </c>
      <c r="C51" s="19">
        <v>2.56</v>
      </c>
      <c r="D51" s="22">
        <f t="shared" si="2"/>
        <v>73.2928</v>
      </c>
      <c r="E51" s="23">
        <f aca="true" t="shared" si="6" ref="E51:E59">C51*29.14</f>
        <v>74.5984</v>
      </c>
      <c r="F51" s="5">
        <v>2.56</v>
      </c>
      <c r="G51" s="22">
        <f t="shared" si="0"/>
        <v>29.695999999999998</v>
      </c>
      <c r="H51" s="14">
        <f aca="true" t="shared" si="7" ref="H51:H59">F51*12.43</f>
        <v>31.8208</v>
      </c>
    </row>
    <row r="52" spans="1:8" ht="15.75">
      <c r="A52" s="1"/>
      <c r="B52" s="9" t="s">
        <v>37</v>
      </c>
      <c r="C52" s="19">
        <v>2.38</v>
      </c>
      <c r="D52" s="25">
        <f t="shared" si="2"/>
        <v>68.1394</v>
      </c>
      <c r="E52" s="26">
        <f t="shared" si="6"/>
        <v>69.3532</v>
      </c>
      <c r="F52" s="5">
        <v>2.38</v>
      </c>
      <c r="G52" s="25">
        <f t="shared" si="0"/>
        <v>27.607999999999997</v>
      </c>
      <c r="H52" s="19">
        <f t="shared" si="7"/>
        <v>29.583399999999997</v>
      </c>
    </row>
    <row r="53" spans="1:8" ht="15.75">
      <c r="A53" s="1"/>
      <c r="B53" s="30" t="s">
        <v>42</v>
      </c>
      <c r="C53" s="19">
        <v>1.22</v>
      </c>
      <c r="D53" s="22">
        <f t="shared" si="2"/>
        <v>34.928599999999996</v>
      </c>
      <c r="E53" s="23">
        <f t="shared" si="6"/>
        <v>35.5508</v>
      </c>
      <c r="F53" s="5">
        <v>1.22</v>
      </c>
      <c r="G53" s="22">
        <f t="shared" si="0"/>
        <v>14.152</v>
      </c>
      <c r="H53" s="14">
        <f t="shared" si="7"/>
        <v>15.1646</v>
      </c>
    </row>
    <row r="54" spans="1:8" ht="136.5" customHeight="1">
      <c r="A54" s="1"/>
      <c r="B54" s="31" t="s">
        <v>44</v>
      </c>
      <c r="C54" s="19"/>
      <c r="D54" s="25">
        <f t="shared" si="2"/>
        <v>0</v>
      </c>
      <c r="E54" s="26">
        <f t="shared" si="6"/>
        <v>0</v>
      </c>
      <c r="F54" s="5"/>
      <c r="G54" s="25">
        <f t="shared" si="0"/>
        <v>0</v>
      </c>
      <c r="H54" s="19">
        <f t="shared" si="7"/>
        <v>0</v>
      </c>
    </row>
    <row r="55" spans="1:8" ht="15.75">
      <c r="A55" s="1"/>
      <c r="B55" s="18" t="s">
        <v>19</v>
      </c>
      <c r="C55" s="19">
        <v>4.85</v>
      </c>
      <c r="D55" s="22">
        <f t="shared" si="2"/>
        <v>138.85549999999998</v>
      </c>
      <c r="E55" s="23">
        <f t="shared" si="6"/>
        <v>141.32899999999998</v>
      </c>
      <c r="F55" s="5">
        <v>8.86</v>
      </c>
      <c r="G55" s="22">
        <f t="shared" si="0"/>
        <v>102.776</v>
      </c>
      <c r="H55" s="14">
        <f t="shared" si="7"/>
        <v>110.12979999999999</v>
      </c>
    </row>
    <row r="56" spans="1:8" ht="15.75">
      <c r="A56" s="1"/>
      <c r="B56" s="18" t="s">
        <v>20</v>
      </c>
      <c r="C56" s="19">
        <v>3.85</v>
      </c>
      <c r="D56" s="22">
        <f t="shared" si="2"/>
        <v>110.2255</v>
      </c>
      <c r="E56" s="23">
        <f t="shared" si="6"/>
        <v>112.18900000000001</v>
      </c>
      <c r="F56" s="5">
        <v>6.66</v>
      </c>
      <c r="G56" s="22">
        <f t="shared" si="0"/>
        <v>77.256</v>
      </c>
      <c r="H56" s="14">
        <f t="shared" si="7"/>
        <v>82.7838</v>
      </c>
    </row>
    <row r="57" spans="1:8" ht="15.75">
      <c r="A57" s="1"/>
      <c r="B57" s="18" t="s">
        <v>33</v>
      </c>
      <c r="C57" s="19">
        <v>3.8</v>
      </c>
      <c r="D57" s="25">
        <f t="shared" si="2"/>
        <v>108.794</v>
      </c>
      <c r="E57" s="26">
        <f t="shared" si="6"/>
        <v>110.732</v>
      </c>
      <c r="F57" s="5">
        <v>6.36</v>
      </c>
      <c r="G57" s="25">
        <f t="shared" si="0"/>
        <v>73.776</v>
      </c>
      <c r="H57" s="19">
        <f t="shared" si="7"/>
        <v>79.0548</v>
      </c>
    </row>
    <row r="58" spans="1:8" ht="15.75">
      <c r="A58" s="1"/>
      <c r="B58" s="18" t="s">
        <v>21</v>
      </c>
      <c r="C58" s="19">
        <v>3.55</v>
      </c>
      <c r="D58" s="25">
        <f t="shared" si="2"/>
        <v>101.6365</v>
      </c>
      <c r="E58" s="26">
        <f t="shared" si="6"/>
        <v>103.447</v>
      </c>
      <c r="F58" s="5">
        <v>5.99</v>
      </c>
      <c r="G58" s="25">
        <f t="shared" si="0"/>
        <v>69.484</v>
      </c>
      <c r="H58" s="19">
        <f t="shared" si="7"/>
        <v>74.45570000000001</v>
      </c>
    </row>
    <row r="59" spans="1:8" ht="15.75">
      <c r="A59" s="1"/>
      <c r="B59" s="9" t="s">
        <v>14</v>
      </c>
      <c r="C59" s="19">
        <v>3.25</v>
      </c>
      <c r="D59" s="25">
        <f t="shared" si="2"/>
        <v>93.0475</v>
      </c>
      <c r="E59" s="26">
        <f t="shared" si="6"/>
        <v>94.705</v>
      </c>
      <c r="F59" s="5">
        <v>4.81</v>
      </c>
      <c r="G59" s="25">
        <f t="shared" si="0"/>
        <v>55.79599999999999</v>
      </c>
      <c r="H59" s="19">
        <f t="shared" si="7"/>
        <v>59.78829999999999</v>
      </c>
    </row>
    <row r="60" spans="1:8" ht="157.5">
      <c r="A60" s="1"/>
      <c r="B60" s="10" t="s">
        <v>45</v>
      </c>
      <c r="C60" s="16"/>
      <c r="D60" s="16"/>
      <c r="E60" s="20"/>
      <c r="F60" s="6"/>
      <c r="G60" s="16"/>
      <c r="H60" s="21"/>
    </row>
    <row r="61" spans="1:8" ht="15.75">
      <c r="A61" s="1"/>
      <c r="B61" s="8" t="s">
        <v>35</v>
      </c>
      <c r="C61" s="14">
        <v>2.55</v>
      </c>
      <c r="D61" s="14">
        <f t="shared" si="2"/>
        <v>73.00649999999999</v>
      </c>
      <c r="E61" s="32">
        <f>C61*29.14</f>
        <v>74.307</v>
      </c>
      <c r="F61" s="24">
        <v>4.22</v>
      </c>
      <c r="G61" s="22">
        <f t="shared" si="0"/>
        <v>48.952</v>
      </c>
      <c r="H61" s="14">
        <f>F61*12.43</f>
        <v>52.4546</v>
      </c>
    </row>
    <row r="62" spans="1:8" ht="15.75">
      <c r="A62" s="1"/>
      <c r="B62" s="9" t="s">
        <v>36</v>
      </c>
      <c r="C62" s="19">
        <v>2.9</v>
      </c>
      <c r="D62" s="14">
        <f t="shared" si="2"/>
        <v>83.027</v>
      </c>
      <c r="E62" s="32">
        <f aca="true" t="shared" si="8" ref="E62:E68">C62*29.14</f>
        <v>84.506</v>
      </c>
      <c r="F62" s="5">
        <v>4.57</v>
      </c>
      <c r="G62" s="22">
        <f t="shared" si="0"/>
        <v>53.012</v>
      </c>
      <c r="H62" s="14">
        <f aca="true" t="shared" si="9" ref="H62:H68">F62*12.43</f>
        <v>56.8051</v>
      </c>
    </row>
    <row r="63" spans="1:8" ht="15.75">
      <c r="A63" s="1"/>
      <c r="B63" s="9" t="s">
        <v>37</v>
      </c>
      <c r="C63" s="19">
        <v>3.1</v>
      </c>
      <c r="D63" s="14">
        <f t="shared" si="2"/>
        <v>88.753</v>
      </c>
      <c r="E63" s="32">
        <f t="shared" si="8"/>
        <v>90.334</v>
      </c>
      <c r="F63" s="5">
        <v>5.02</v>
      </c>
      <c r="G63" s="22">
        <f t="shared" si="0"/>
        <v>58.23199999999999</v>
      </c>
      <c r="H63" s="14">
        <f t="shared" si="9"/>
        <v>62.398599999999995</v>
      </c>
    </row>
    <row r="64" spans="1:8" ht="31.5">
      <c r="A64" s="1"/>
      <c r="B64" s="9" t="s">
        <v>38</v>
      </c>
      <c r="C64" s="19">
        <v>3.45</v>
      </c>
      <c r="D64" s="14">
        <f t="shared" si="2"/>
        <v>98.7735</v>
      </c>
      <c r="E64" s="32">
        <f t="shared" si="8"/>
        <v>100.533</v>
      </c>
      <c r="F64" s="5">
        <v>5.81</v>
      </c>
      <c r="G64" s="22">
        <f t="shared" si="0"/>
        <v>67.39599999999999</v>
      </c>
      <c r="H64" s="14">
        <f t="shared" si="9"/>
        <v>72.2183</v>
      </c>
    </row>
    <row r="65" spans="1:8" ht="31.5">
      <c r="A65" s="1"/>
      <c r="B65" s="9" t="s">
        <v>39</v>
      </c>
      <c r="C65" s="19">
        <v>3.65</v>
      </c>
      <c r="D65" s="14">
        <f t="shared" si="2"/>
        <v>104.4995</v>
      </c>
      <c r="E65" s="32">
        <f t="shared" si="8"/>
        <v>106.361</v>
      </c>
      <c r="F65" s="5">
        <v>6.26</v>
      </c>
      <c r="G65" s="22">
        <f t="shared" si="0"/>
        <v>72.616</v>
      </c>
      <c r="H65" s="14">
        <f t="shared" si="9"/>
        <v>77.81179999999999</v>
      </c>
    </row>
    <row r="66" spans="1:8" ht="31.5">
      <c r="A66" s="1"/>
      <c r="B66" s="9" t="s">
        <v>40</v>
      </c>
      <c r="C66" s="19">
        <v>3</v>
      </c>
      <c r="D66" s="19">
        <f t="shared" si="2"/>
        <v>85.89</v>
      </c>
      <c r="E66" s="33">
        <f t="shared" si="8"/>
        <v>87.42</v>
      </c>
      <c r="F66" s="19">
        <v>4.8</v>
      </c>
      <c r="G66" s="25">
        <f t="shared" si="0"/>
        <v>55.68</v>
      </c>
      <c r="H66" s="19">
        <f t="shared" si="9"/>
        <v>59.663999999999994</v>
      </c>
    </row>
    <row r="67" spans="1:8" ht="31.5">
      <c r="A67" s="1"/>
      <c r="B67" s="29" t="s">
        <v>41</v>
      </c>
      <c r="C67" s="19">
        <v>3.25</v>
      </c>
      <c r="D67" s="19">
        <f t="shared" si="2"/>
        <v>93.0475</v>
      </c>
      <c r="E67" s="33">
        <f t="shared" si="8"/>
        <v>94.705</v>
      </c>
      <c r="F67" s="5">
        <v>5.32</v>
      </c>
      <c r="G67" s="25">
        <f t="shared" si="0"/>
        <v>61.712</v>
      </c>
      <c r="H67" s="19">
        <f t="shared" si="9"/>
        <v>66.1276</v>
      </c>
    </row>
    <row r="68" spans="1:8" ht="15.75">
      <c r="A68" s="1"/>
      <c r="B68" s="30" t="s">
        <v>42</v>
      </c>
      <c r="C68" s="19">
        <v>2.35</v>
      </c>
      <c r="D68" s="14">
        <f t="shared" si="2"/>
        <v>67.2805</v>
      </c>
      <c r="E68" s="32">
        <f t="shared" si="8"/>
        <v>68.479</v>
      </c>
      <c r="F68" s="5">
        <v>3.3</v>
      </c>
      <c r="G68" s="22">
        <f t="shared" si="0"/>
        <v>38.279999999999994</v>
      </c>
      <c r="H68" s="14">
        <f t="shared" si="9"/>
        <v>41.019</v>
      </c>
    </row>
    <row r="69" spans="1:8" ht="39.75" customHeight="1">
      <c r="A69" s="1"/>
      <c r="B69" s="76" t="s">
        <v>46</v>
      </c>
      <c r="C69" s="76"/>
      <c r="D69" s="76"/>
      <c r="E69" s="76"/>
      <c r="F69" s="76"/>
      <c r="G69" s="76"/>
      <c r="H69" s="76"/>
    </row>
    <row r="70" spans="1:8" ht="15.75">
      <c r="A70" s="1"/>
      <c r="B70" s="30"/>
      <c r="C70" s="19"/>
      <c r="D70" s="19"/>
      <c r="E70" s="19"/>
      <c r="F70" s="5"/>
      <c r="G70" s="19"/>
      <c r="H70" s="19"/>
    </row>
    <row r="71" spans="1:8" ht="110.25">
      <c r="A71" s="1"/>
      <c r="B71" s="30" t="s">
        <v>47</v>
      </c>
      <c r="C71" s="19"/>
      <c r="D71" s="19"/>
      <c r="E71" s="19"/>
      <c r="F71" s="5"/>
      <c r="G71" s="19"/>
      <c r="H71" s="19"/>
    </row>
    <row r="72" spans="1:8" ht="15.75">
      <c r="A72" s="1"/>
      <c r="B72" s="30" t="s">
        <v>48</v>
      </c>
      <c r="C72" s="34">
        <v>0.009</v>
      </c>
      <c r="D72" s="14">
        <f>C72*28.63</f>
        <v>0.25766999999999995</v>
      </c>
      <c r="E72" s="32">
        <f>C72*29.14</f>
        <v>0.26226</v>
      </c>
      <c r="F72" s="5"/>
      <c r="G72" s="22"/>
      <c r="H72" s="14"/>
    </row>
    <row r="73" spans="1:8" ht="15.75">
      <c r="A73" s="1"/>
      <c r="B73" s="30" t="s">
        <v>49</v>
      </c>
      <c r="C73" s="34">
        <v>0.014</v>
      </c>
      <c r="D73" s="14">
        <f aca="true" t="shared" si="10" ref="D73:D82">C73*28.63</f>
        <v>0.40082</v>
      </c>
      <c r="E73" s="32">
        <f aca="true" t="shared" si="11" ref="E73:E82">C73*29.14</f>
        <v>0.40796</v>
      </c>
      <c r="F73" s="5"/>
      <c r="G73" s="19"/>
      <c r="H73" s="19"/>
    </row>
    <row r="74" spans="1:8" ht="15.75">
      <c r="A74" s="1"/>
      <c r="B74" s="30" t="s">
        <v>50</v>
      </c>
      <c r="C74" s="34">
        <v>0.018</v>
      </c>
      <c r="D74" s="14">
        <f t="shared" si="10"/>
        <v>0.5153399999999999</v>
      </c>
      <c r="E74" s="32">
        <f t="shared" si="11"/>
        <v>0.52452</v>
      </c>
      <c r="F74" s="5"/>
      <c r="G74" s="19"/>
      <c r="H74" s="19"/>
    </row>
    <row r="75" spans="1:8" ht="15.75">
      <c r="A75" s="1"/>
      <c r="B75" s="30" t="s">
        <v>51</v>
      </c>
      <c r="C75" s="34">
        <v>0.023</v>
      </c>
      <c r="D75" s="14">
        <f t="shared" si="10"/>
        <v>0.65849</v>
      </c>
      <c r="E75" s="32">
        <f t="shared" si="11"/>
        <v>0.67022</v>
      </c>
      <c r="F75" s="5"/>
      <c r="G75" s="19"/>
      <c r="H75" s="19"/>
    </row>
    <row r="76" spans="1:8" ht="15.75">
      <c r="A76" s="1"/>
      <c r="B76" s="30" t="s">
        <v>52</v>
      </c>
      <c r="C76" s="34">
        <v>0.027</v>
      </c>
      <c r="D76" s="14">
        <f t="shared" si="10"/>
        <v>0.77301</v>
      </c>
      <c r="E76" s="32">
        <f t="shared" si="11"/>
        <v>0.78678</v>
      </c>
      <c r="F76" s="5"/>
      <c r="G76" s="19"/>
      <c r="H76" s="19"/>
    </row>
    <row r="77" spans="1:8" ht="15.75">
      <c r="A77" s="1"/>
      <c r="B77" s="30" t="s">
        <v>53</v>
      </c>
      <c r="C77" s="34">
        <v>0.032</v>
      </c>
      <c r="D77" s="14">
        <f t="shared" si="10"/>
        <v>0.91616</v>
      </c>
      <c r="E77" s="32">
        <f t="shared" si="11"/>
        <v>0.9324800000000001</v>
      </c>
      <c r="F77" s="5"/>
      <c r="G77" s="19"/>
      <c r="H77" s="19"/>
    </row>
    <row r="78" spans="1:8" ht="15.75">
      <c r="A78" s="1"/>
      <c r="B78" s="30" t="s">
        <v>54</v>
      </c>
      <c r="C78" s="34">
        <v>0.036</v>
      </c>
      <c r="D78" s="14">
        <f t="shared" si="10"/>
        <v>1.0306799999999998</v>
      </c>
      <c r="E78" s="32">
        <f t="shared" si="11"/>
        <v>1.04904</v>
      </c>
      <c r="F78" s="5"/>
      <c r="G78" s="19"/>
      <c r="H78" s="19"/>
    </row>
    <row r="79" spans="1:8" ht="15.75">
      <c r="A79" s="1"/>
      <c r="B79" s="30" t="s">
        <v>55</v>
      </c>
      <c r="C79" s="34">
        <v>0.041</v>
      </c>
      <c r="D79" s="14">
        <f t="shared" si="10"/>
        <v>1.17383</v>
      </c>
      <c r="E79" s="32">
        <f t="shared" si="11"/>
        <v>1.1947400000000001</v>
      </c>
      <c r="F79" s="5"/>
      <c r="G79" s="19"/>
      <c r="H79" s="19"/>
    </row>
    <row r="80" spans="1:8" ht="15.75">
      <c r="A80" s="1"/>
      <c r="B80" s="30" t="s">
        <v>56</v>
      </c>
      <c r="C80" s="34">
        <v>0.045</v>
      </c>
      <c r="D80" s="14">
        <f t="shared" si="10"/>
        <v>1.2883499999999999</v>
      </c>
      <c r="E80" s="32">
        <f t="shared" si="11"/>
        <v>1.3113</v>
      </c>
      <c r="F80" s="5"/>
      <c r="G80" s="19"/>
      <c r="H80" s="19"/>
    </row>
    <row r="81" spans="1:8" ht="15.75">
      <c r="A81" s="1"/>
      <c r="B81" s="30" t="s">
        <v>57</v>
      </c>
      <c r="C81" s="34">
        <v>0.054</v>
      </c>
      <c r="D81" s="14">
        <f t="shared" si="10"/>
        <v>1.54602</v>
      </c>
      <c r="E81" s="32">
        <f t="shared" si="11"/>
        <v>1.57356</v>
      </c>
      <c r="F81" s="5"/>
      <c r="G81" s="19"/>
      <c r="H81" s="19"/>
    </row>
    <row r="82" spans="1:8" ht="15.75">
      <c r="A82" s="1"/>
      <c r="B82" s="30" t="s">
        <v>58</v>
      </c>
      <c r="C82" s="34">
        <v>0.063</v>
      </c>
      <c r="D82" s="14">
        <f t="shared" si="10"/>
        <v>1.80369</v>
      </c>
      <c r="E82" s="32">
        <f t="shared" si="11"/>
        <v>1.83582</v>
      </c>
      <c r="F82" s="5"/>
      <c r="G82" s="19"/>
      <c r="H82" s="19"/>
    </row>
    <row r="83" spans="1:8" ht="15.75">
      <c r="A83" s="1"/>
      <c r="B83" s="35"/>
      <c r="C83" s="36"/>
      <c r="D83" s="36"/>
      <c r="E83" s="36"/>
      <c r="F83" s="37"/>
      <c r="G83" s="36"/>
      <c r="H83" s="36"/>
    </row>
    <row r="84" spans="1:4" ht="15.75">
      <c r="A84" s="77" t="s">
        <v>59</v>
      </c>
      <c r="B84" s="77"/>
      <c r="D84" s="1"/>
    </row>
    <row r="85" spans="1:6" ht="15" customHeight="1">
      <c r="A85" s="72"/>
      <c r="B85" s="72"/>
      <c r="C85" s="72"/>
      <c r="D85" s="72"/>
      <c r="E85" s="72"/>
      <c r="F85" s="72"/>
    </row>
    <row r="86" spans="1:8" ht="19.5" customHeight="1">
      <c r="A86" s="1"/>
      <c r="B86" s="71" t="s">
        <v>103</v>
      </c>
      <c r="C86" s="71"/>
      <c r="D86" s="71"/>
      <c r="E86" s="71"/>
      <c r="F86" s="71"/>
      <c r="G86" s="71"/>
      <c r="H86" s="71"/>
    </row>
    <row r="87" spans="1:8" ht="76.5" customHeight="1">
      <c r="A87" s="1"/>
      <c r="B87" s="71" t="s">
        <v>112</v>
      </c>
      <c r="C87" s="71"/>
      <c r="D87" s="71"/>
      <c r="E87" s="71"/>
      <c r="F87" s="71"/>
      <c r="G87" s="71"/>
      <c r="H87" s="71"/>
    </row>
    <row r="88" spans="1:5" ht="15.75">
      <c r="A88" s="1"/>
      <c r="B88" s="35"/>
      <c r="C88" s="36"/>
      <c r="D88" s="36"/>
      <c r="E88" s="36"/>
    </row>
    <row r="89" spans="1:5" ht="15.75">
      <c r="A89" s="1"/>
      <c r="B89" s="68"/>
      <c r="C89" s="36"/>
      <c r="D89" s="36"/>
      <c r="E89" s="36"/>
    </row>
    <row r="90" spans="1:5" ht="15.75">
      <c r="A90" s="1"/>
      <c r="B90" s="69"/>
      <c r="C90" s="36"/>
      <c r="D90" s="36"/>
      <c r="E90" s="36"/>
    </row>
    <row r="91" spans="1:5" ht="15.75">
      <c r="A91" s="1"/>
      <c r="B91" s="35"/>
      <c r="C91" s="36"/>
      <c r="D91" s="36"/>
      <c r="E91" s="36"/>
    </row>
    <row r="92" spans="1:5" ht="15.75">
      <c r="A92" s="1"/>
      <c r="B92" s="35"/>
      <c r="C92" s="36"/>
      <c r="D92" s="36"/>
      <c r="E92" s="36"/>
    </row>
    <row r="93" spans="1:5" ht="15.75">
      <c r="A93" s="1"/>
      <c r="B93" s="35"/>
      <c r="C93" s="36"/>
      <c r="D93" s="36"/>
      <c r="E93" s="36"/>
    </row>
    <row r="94" spans="1:5" ht="15.75">
      <c r="A94" s="1"/>
      <c r="B94" s="35"/>
      <c r="C94" s="36"/>
      <c r="D94" s="36"/>
      <c r="E94" s="36"/>
    </row>
    <row r="95" spans="1:5" ht="15.75">
      <c r="A95" s="1"/>
      <c r="B95" s="35"/>
      <c r="C95" s="36"/>
      <c r="D95" s="36"/>
      <c r="E95" s="36"/>
    </row>
    <row r="96" spans="1:5" ht="15.75">
      <c r="A96" s="1"/>
      <c r="B96" s="35"/>
      <c r="C96" s="36"/>
      <c r="D96" s="36"/>
      <c r="E96" s="36"/>
    </row>
    <row r="97" spans="1:5" ht="15.75">
      <c r="A97" s="1"/>
      <c r="B97" s="35"/>
      <c r="C97" s="36"/>
      <c r="D97" s="36"/>
      <c r="E97" s="36"/>
    </row>
    <row r="98" spans="1:4" ht="15.75">
      <c r="A98" s="77"/>
      <c r="B98" s="77"/>
      <c r="D98" s="1"/>
    </row>
    <row r="99" spans="1:6" ht="30.75" customHeight="1">
      <c r="A99" s="72"/>
      <c r="B99" s="72"/>
      <c r="C99" s="72"/>
      <c r="D99" s="72"/>
      <c r="E99" s="72"/>
      <c r="F99" s="39"/>
    </row>
    <row r="100" spans="1:4" ht="15.75">
      <c r="A100" s="1"/>
      <c r="B100" s="1"/>
      <c r="D100" s="1"/>
    </row>
    <row r="101" spans="1:4" ht="15.75">
      <c r="A101" s="1"/>
      <c r="B101" s="1"/>
      <c r="D101" s="1"/>
    </row>
    <row r="102" spans="1:4" ht="15.75">
      <c r="A102" s="1"/>
      <c r="B102" s="1"/>
      <c r="D102" s="1"/>
    </row>
    <row r="107" spans="1:4" ht="12.75">
      <c r="A107" s="40"/>
      <c r="B107" s="40"/>
      <c r="D107" s="40"/>
    </row>
    <row r="108" spans="1:4" ht="12.75">
      <c r="A108" s="40"/>
      <c r="B108" s="40"/>
      <c r="D108" s="40"/>
    </row>
    <row r="109" spans="1:4" ht="12.75">
      <c r="A109" s="40"/>
      <c r="B109" s="40"/>
      <c r="D109" s="40"/>
    </row>
    <row r="110" spans="1:4" ht="15.75">
      <c r="A110" s="41"/>
      <c r="B110" s="41"/>
      <c r="D110" s="37"/>
    </row>
    <row r="111" spans="1:4" ht="15.75">
      <c r="A111" s="41"/>
      <c r="B111" s="41"/>
      <c r="D111" s="41"/>
    </row>
    <row r="112" spans="1:4" ht="15.75">
      <c r="A112" s="41"/>
      <c r="B112" s="41"/>
      <c r="D112" s="41"/>
    </row>
    <row r="113" spans="1:4" ht="15.75">
      <c r="A113" s="41"/>
      <c r="B113" s="41"/>
      <c r="D113" s="41"/>
    </row>
    <row r="114" spans="1:4" ht="15.75">
      <c r="A114" s="41"/>
      <c r="B114" s="41"/>
      <c r="D114" s="41"/>
    </row>
    <row r="115" spans="1:4" ht="15.75">
      <c r="A115" s="41"/>
      <c r="B115" s="41"/>
      <c r="D115" s="41"/>
    </row>
    <row r="116" spans="1:4" ht="15.75">
      <c r="A116" s="41"/>
      <c r="B116" s="73"/>
      <c r="C116" s="73"/>
      <c r="D116" s="73"/>
    </row>
    <row r="117" spans="1:4" ht="15.75">
      <c r="A117" s="41"/>
      <c r="B117" s="74"/>
      <c r="C117" s="74"/>
      <c r="D117" s="74"/>
    </row>
    <row r="118" spans="1:4" ht="15.75">
      <c r="A118" s="41"/>
      <c r="B118" s="3"/>
      <c r="D118" s="3"/>
    </row>
    <row r="119" spans="1:4" ht="15.75">
      <c r="A119" s="41"/>
      <c r="B119" s="37"/>
      <c r="D119" s="42"/>
    </row>
    <row r="120" spans="1:4" ht="15.75">
      <c r="A120" s="41"/>
      <c r="B120" s="41"/>
      <c r="D120" s="35"/>
    </row>
    <row r="121" spans="1:4" ht="15.75">
      <c r="A121" s="41"/>
      <c r="B121" s="41"/>
      <c r="D121" s="41"/>
    </row>
    <row r="122" spans="1:4" ht="15.75">
      <c r="A122" s="41"/>
      <c r="B122" s="41"/>
      <c r="D122" s="41"/>
    </row>
    <row r="123" spans="1:4" ht="15.75">
      <c r="A123" s="41"/>
      <c r="B123" s="41"/>
      <c r="D123" s="41"/>
    </row>
    <row r="124" spans="1:4" ht="15.75">
      <c r="A124" s="41"/>
      <c r="B124" s="35"/>
      <c r="D124" s="37"/>
    </row>
    <row r="125" spans="1:4" ht="15.75">
      <c r="A125" s="41"/>
      <c r="B125" s="35"/>
      <c r="D125" s="37"/>
    </row>
    <row r="126" spans="1:4" ht="15.75">
      <c r="A126" s="41"/>
      <c r="B126" s="35"/>
      <c r="D126" s="37"/>
    </row>
    <row r="127" spans="1:4" ht="15.75">
      <c r="A127" s="41"/>
      <c r="B127" s="35"/>
      <c r="D127" s="37"/>
    </row>
    <row r="128" spans="1:4" ht="15.75">
      <c r="A128" s="41"/>
      <c r="B128" s="35"/>
      <c r="D128" s="37"/>
    </row>
    <row r="129" spans="1:4" ht="15.75">
      <c r="A129" s="41"/>
      <c r="B129" s="35"/>
      <c r="D129" s="37"/>
    </row>
    <row r="130" spans="1:4" ht="15.75">
      <c r="A130" s="41"/>
      <c r="B130" s="35"/>
      <c r="D130" s="41"/>
    </row>
    <row r="131" spans="1:4" ht="15.75">
      <c r="A131" s="41"/>
      <c r="B131" s="35"/>
      <c r="D131" s="41"/>
    </row>
    <row r="132" spans="1:4" ht="15.75">
      <c r="A132" s="41"/>
      <c r="B132" s="35"/>
      <c r="D132" s="37"/>
    </row>
    <row r="133" spans="1:4" ht="15.75">
      <c r="A133" s="41"/>
      <c r="B133" s="35"/>
      <c r="D133" s="36"/>
    </row>
    <row r="134" spans="1:4" ht="15.75">
      <c r="A134" s="41"/>
      <c r="B134" s="41"/>
      <c r="D134" s="41"/>
    </row>
    <row r="135" spans="1:4" ht="15.75">
      <c r="A135" s="41"/>
      <c r="B135" s="41"/>
      <c r="D135" s="41"/>
    </row>
    <row r="136" spans="1:4" ht="15.75">
      <c r="A136" s="75"/>
      <c r="B136" s="75"/>
      <c r="D136" s="41"/>
    </row>
    <row r="137" spans="1:4" ht="39" customHeight="1">
      <c r="A137" s="41"/>
      <c r="B137" s="70"/>
      <c r="C137" s="70"/>
      <c r="D137" s="70"/>
    </row>
    <row r="138" spans="1:4" ht="15.75">
      <c r="A138" s="41"/>
      <c r="B138" s="41"/>
      <c r="D138" s="41"/>
    </row>
    <row r="139" spans="1:4" ht="15.75">
      <c r="A139" s="41"/>
      <c r="B139" s="41"/>
      <c r="D139" s="41"/>
    </row>
    <row r="140" spans="1:4" ht="15.75">
      <c r="A140" s="41"/>
      <c r="B140" s="41"/>
      <c r="D140" s="41"/>
    </row>
    <row r="141" spans="1:4" ht="12.75">
      <c r="A141" s="40"/>
      <c r="B141" s="40"/>
      <c r="D141" s="40"/>
    </row>
    <row r="142" spans="1:4" ht="12.75">
      <c r="A142" s="40"/>
      <c r="B142" s="40"/>
      <c r="D142" s="40"/>
    </row>
    <row r="143" spans="1:4" ht="12.75">
      <c r="A143" s="40"/>
      <c r="B143" s="40"/>
      <c r="D143" s="40"/>
    </row>
    <row r="144" spans="1:4" ht="12.75">
      <c r="A144" s="40"/>
      <c r="B144" s="40"/>
      <c r="D144" s="40"/>
    </row>
    <row r="145" spans="1:4" ht="12.75">
      <c r="A145" s="40"/>
      <c r="B145" s="40"/>
      <c r="D145" s="40"/>
    </row>
    <row r="146" spans="1:4" ht="12.75">
      <c r="A146" s="40"/>
      <c r="B146" s="40"/>
      <c r="D146" s="40"/>
    </row>
    <row r="147" spans="1:4" ht="12.75">
      <c r="A147" s="40"/>
      <c r="B147" s="40"/>
      <c r="D147" s="40"/>
    </row>
    <row r="148" spans="1:4" ht="12.75">
      <c r="A148" s="40"/>
      <c r="B148" s="40"/>
      <c r="D148" s="40"/>
    </row>
    <row r="149" spans="1:4" ht="12.75">
      <c r="A149" s="40"/>
      <c r="B149" s="40"/>
      <c r="D149" s="40"/>
    </row>
    <row r="150" spans="1:4" ht="12.75">
      <c r="A150" s="40"/>
      <c r="B150" s="40"/>
      <c r="D150" s="40"/>
    </row>
    <row r="151" spans="1:4" ht="12.75">
      <c r="A151" s="40"/>
      <c r="B151" s="40"/>
      <c r="D151" s="40"/>
    </row>
    <row r="152" spans="1:4" ht="12.75">
      <c r="A152" s="40"/>
      <c r="B152" s="40"/>
      <c r="D152" s="40"/>
    </row>
    <row r="153" spans="1:4" ht="12.75">
      <c r="A153" s="40"/>
      <c r="B153" s="40"/>
      <c r="D153" s="40"/>
    </row>
    <row r="154" spans="1:4" ht="12.75">
      <c r="A154" s="40"/>
      <c r="B154" s="40"/>
      <c r="D154" s="40"/>
    </row>
    <row r="155" spans="1:4" ht="12.75">
      <c r="A155" s="40"/>
      <c r="B155" s="40"/>
      <c r="D155" s="40"/>
    </row>
    <row r="156" spans="1:4" ht="12.75">
      <c r="A156" s="40"/>
      <c r="B156" s="40"/>
      <c r="D156" s="40"/>
    </row>
    <row r="157" spans="1:4" ht="12.75">
      <c r="A157" s="40"/>
      <c r="B157" s="40"/>
      <c r="D157" s="40"/>
    </row>
    <row r="158" spans="1:4" ht="12.75">
      <c r="A158" s="40"/>
      <c r="B158" s="40"/>
      <c r="D158" s="40"/>
    </row>
    <row r="159" spans="1:4" ht="12.75">
      <c r="A159" s="40"/>
      <c r="B159" s="40"/>
      <c r="D159" s="40"/>
    </row>
    <row r="160" spans="1:4" ht="12.75">
      <c r="A160" s="40"/>
      <c r="B160" s="40"/>
      <c r="D160" s="40"/>
    </row>
    <row r="161" spans="1:4" ht="12.75">
      <c r="A161" s="40"/>
      <c r="B161" s="40"/>
      <c r="D161" s="40"/>
    </row>
    <row r="162" spans="1:4" ht="12.75">
      <c r="A162" s="40"/>
      <c r="B162" s="40"/>
      <c r="D162" s="40"/>
    </row>
    <row r="163" spans="1:4" ht="12.75">
      <c r="A163" s="40"/>
      <c r="B163" s="40"/>
      <c r="D163" s="40"/>
    </row>
    <row r="164" spans="1:4" ht="12.75">
      <c r="A164" s="40"/>
      <c r="B164" s="40"/>
      <c r="D164" s="40"/>
    </row>
    <row r="165" spans="1:4" ht="12.75">
      <c r="A165" s="40"/>
      <c r="B165" s="40"/>
      <c r="D165" s="40"/>
    </row>
    <row r="166" spans="1:4" ht="12.75">
      <c r="A166" s="40"/>
      <c r="B166" s="40"/>
      <c r="D166" s="40"/>
    </row>
    <row r="167" spans="1:4" ht="12.75">
      <c r="A167" s="40"/>
      <c r="B167" s="40"/>
      <c r="D167" s="40"/>
    </row>
    <row r="168" spans="1:4" ht="12.75">
      <c r="A168" s="40"/>
      <c r="B168" s="40"/>
      <c r="D168" s="40"/>
    </row>
    <row r="169" spans="1:4" ht="12.75">
      <c r="A169" s="40"/>
      <c r="B169" s="40"/>
      <c r="D169" s="40"/>
    </row>
    <row r="170" spans="1:4" ht="12.75">
      <c r="A170" s="40"/>
      <c r="B170" s="40"/>
      <c r="D170" s="40"/>
    </row>
    <row r="171" spans="1:4" ht="12.75">
      <c r="A171" s="40"/>
      <c r="B171" s="40"/>
      <c r="D171" s="40"/>
    </row>
    <row r="172" spans="1:4" ht="12.75">
      <c r="A172" s="40"/>
      <c r="B172" s="40"/>
      <c r="D172" s="40"/>
    </row>
    <row r="173" spans="1:4" ht="12.75">
      <c r="A173" s="40"/>
      <c r="B173" s="40"/>
      <c r="D173" s="40"/>
    </row>
    <row r="174" spans="1:4" ht="12.75">
      <c r="A174" s="40"/>
      <c r="B174" s="40"/>
      <c r="D174" s="40"/>
    </row>
    <row r="175" spans="1:4" ht="12.75">
      <c r="A175" s="40"/>
      <c r="B175" s="40"/>
      <c r="D175" s="40"/>
    </row>
    <row r="176" spans="1:4" ht="12.75">
      <c r="A176" s="40"/>
      <c r="B176" s="40"/>
      <c r="D176" s="40"/>
    </row>
    <row r="177" spans="1:4" ht="12.75">
      <c r="A177" s="40"/>
      <c r="B177" s="40"/>
      <c r="D177" s="40"/>
    </row>
    <row r="178" spans="1:4" ht="12.75">
      <c r="A178" s="40"/>
      <c r="B178" s="40"/>
      <c r="D178" s="40"/>
    </row>
    <row r="179" spans="1:4" ht="12.75">
      <c r="A179" s="40"/>
      <c r="B179" s="40"/>
      <c r="D179" s="40"/>
    </row>
    <row r="180" spans="1:4" ht="12.75">
      <c r="A180" s="40"/>
      <c r="B180" s="40"/>
      <c r="D180" s="40"/>
    </row>
  </sheetData>
  <mergeCells count="23">
    <mergeCell ref="D1:E1"/>
    <mergeCell ref="G1:H1"/>
    <mergeCell ref="D2:E2"/>
    <mergeCell ref="G2:H2"/>
    <mergeCell ref="B5:H5"/>
    <mergeCell ref="B6:H6"/>
    <mergeCell ref="C8:E8"/>
    <mergeCell ref="F8:H8"/>
    <mergeCell ref="C9:C10"/>
    <mergeCell ref="D9:E9"/>
    <mergeCell ref="F9:F10"/>
    <mergeCell ref="G9:H9"/>
    <mergeCell ref="B69:H69"/>
    <mergeCell ref="A84:B84"/>
    <mergeCell ref="A85:F85"/>
    <mergeCell ref="A98:B98"/>
    <mergeCell ref="B137:D137"/>
    <mergeCell ref="B86:H86"/>
    <mergeCell ref="B87:H87"/>
    <mergeCell ref="A99:E99"/>
    <mergeCell ref="B116:D116"/>
    <mergeCell ref="B117:D117"/>
    <mergeCell ref="A136:B13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workbookViewId="0" topLeftCell="A25">
      <selection activeCell="B32" sqref="B32:E33"/>
    </sheetView>
  </sheetViews>
  <sheetFormatPr defaultColWidth="9.140625" defaultRowHeight="12.75"/>
  <cols>
    <col min="1" max="1" width="2.28125" style="2" customWidth="1"/>
    <col min="2" max="2" width="37.57421875" style="2" customWidth="1"/>
    <col min="3" max="3" width="14.28125" style="2" customWidth="1"/>
    <col min="4" max="4" width="16.8515625" style="2" customWidth="1"/>
    <col min="5" max="5" width="17.140625" style="2" customWidth="1"/>
    <col min="6" max="16384" width="9.140625" style="2" customWidth="1"/>
  </cols>
  <sheetData>
    <row r="1" spans="1:5" ht="15.75">
      <c r="A1" s="1"/>
      <c r="B1" s="1"/>
      <c r="C1" s="1"/>
      <c r="D1" s="82" t="s">
        <v>60</v>
      </c>
      <c r="E1" s="82"/>
    </row>
    <row r="2" spans="1:5" ht="15.75">
      <c r="A2" s="1"/>
      <c r="B2" s="1"/>
      <c r="C2" s="1"/>
      <c r="D2" s="82" t="s">
        <v>1</v>
      </c>
      <c r="E2" s="82"/>
    </row>
    <row r="3" spans="1:4" ht="15.75">
      <c r="A3" s="1"/>
      <c r="B3" s="1"/>
      <c r="D3" s="1"/>
    </row>
    <row r="4" spans="1:4" ht="15.75">
      <c r="A4" s="1"/>
      <c r="B4" s="1"/>
      <c r="D4" s="1"/>
    </row>
    <row r="5" spans="1:5" ht="15.75">
      <c r="A5" s="1"/>
      <c r="B5" s="82" t="s">
        <v>61</v>
      </c>
      <c r="C5" s="82"/>
      <c r="D5" s="82"/>
      <c r="E5" s="82"/>
    </row>
    <row r="6" spans="1:5" ht="30.75" customHeight="1">
      <c r="A6" s="1"/>
      <c r="B6" s="74" t="s">
        <v>62</v>
      </c>
      <c r="C6" s="74"/>
      <c r="D6" s="74"/>
      <c r="E6" s="74"/>
    </row>
    <row r="7" spans="1:4" ht="20.25" customHeight="1">
      <c r="A7" s="1"/>
      <c r="B7" s="43"/>
      <c r="D7" s="43"/>
    </row>
    <row r="8" spans="1:5" ht="33.75" customHeight="1">
      <c r="A8" s="1"/>
      <c r="B8" s="85" t="s">
        <v>6</v>
      </c>
      <c r="C8" s="78" t="s">
        <v>106</v>
      </c>
      <c r="D8" s="80" t="s">
        <v>107</v>
      </c>
      <c r="E8" s="81"/>
    </row>
    <row r="9" spans="1:5" ht="59.25" customHeight="1">
      <c r="A9" s="1"/>
      <c r="B9" s="86"/>
      <c r="C9" s="79"/>
      <c r="D9" s="8" t="s">
        <v>7</v>
      </c>
      <c r="E9" s="9" t="s">
        <v>8</v>
      </c>
    </row>
    <row r="10" spans="1:5" ht="15" customHeight="1">
      <c r="A10" s="1"/>
      <c r="B10" s="44"/>
      <c r="C10" s="17"/>
      <c r="D10" s="45"/>
      <c r="E10" s="17"/>
    </row>
    <row r="11" spans="1:5" ht="15.75">
      <c r="A11" s="1"/>
      <c r="B11" s="46" t="s">
        <v>63</v>
      </c>
      <c r="C11" s="11"/>
      <c r="D11" s="45"/>
      <c r="E11" s="11"/>
    </row>
    <row r="12" spans="1:5" ht="15.75">
      <c r="A12" s="1"/>
      <c r="B12" s="44" t="s">
        <v>64</v>
      </c>
      <c r="C12" s="14">
        <v>2.1</v>
      </c>
      <c r="D12" s="14">
        <f>C12*28.63</f>
        <v>60.123</v>
      </c>
      <c r="E12" s="14">
        <f>C12*29.14</f>
        <v>61.194</v>
      </c>
    </row>
    <row r="13" spans="1:5" ht="15.75" customHeight="1">
      <c r="A13" s="1"/>
      <c r="B13" s="18" t="s">
        <v>65</v>
      </c>
      <c r="C13" s="19">
        <v>1.3</v>
      </c>
      <c r="D13" s="14">
        <f aca="true" t="shared" si="0" ref="D13:D30">C13*28.63</f>
        <v>37.219</v>
      </c>
      <c r="E13" s="14">
        <f aca="true" t="shared" si="1" ref="E13:E30">C13*29.14</f>
        <v>37.882000000000005</v>
      </c>
    </row>
    <row r="14" spans="1:5" ht="15.75" customHeight="1">
      <c r="A14" s="1"/>
      <c r="B14" s="13" t="s">
        <v>66</v>
      </c>
      <c r="C14" s="19">
        <v>0.82</v>
      </c>
      <c r="D14" s="14">
        <f t="shared" si="0"/>
        <v>23.476599999999998</v>
      </c>
      <c r="E14" s="14">
        <f t="shared" si="1"/>
        <v>23.8948</v>
      </c>
    </row>
    <row r="15" spans="1:5" ht="15.75" customHeight="1">
      <c r="A15" s="1"/>
      <c r="B15" s="47" t="s">
        <v>67</v>
      </c>
      <c r="C15" s="19"/>
      <c r="D15" s="14"/>
      <c r="E15" s="14"/>
    </row>
    <row r="16" spans="1:5" ht="17.25" customHeight="1">
      <c r="A16" s="1"/>
      <c r="B16" s="18" t="s">
        <v>68</v>
      </c>
      <c r="C16" s="19">
        <v>1.82</v>
      </c>
      <c r="D16" s="14">
        <f t="shared" si="0"/>
        <v>52.1066</v>
      </c>
      <c r="E16" s="14">
        <f t="shared" si="1"/>
        <v>53.034800000000004</v>
      </c>
    </row>
    <row r="17" spans="1:5" ht="18.75" customHeight="1">
      <c r="A17" s="1"/>
      <c r="B17" s="13" t="s">
        <v>69</v>
      </c>
      <c r="C17" s="48">
        <v>1.37</v>
      </c>
      <c r="D17" s="14">
        <f t="shared" si="0"/>
        <v>39.2231</v>
      </c>
      <c r="E17" s="14">
        <f t="shared" si="1"/>
        <v>39.921800000000005</v>
      </c>
    </row>
    <row r="18" spans="1:5" ht="15.75">
      <c r="A18" s="1"/>
      <c r="B18" s="49" t="s">
        <v>70</v>
      </c>
      <c r="C18" s="50"/>
      <c r="D18" s="14"/>
      <c r="E18" s="14"/>
    </row>
    <row r="19" spans="1:5" ht="31.5">
      <c r="A19" s="1"/>
      <c r="B19" s="18" t="s">
        <v>71</v>
      </c>
      <c r="C19" s="19">
        <v>0.54</v>
      </c>
      <c r="D19" s="14">
        <f t="shared" si="0"/>
        <v>15.4602</v>
      </c>
      <c r="E19" s="14">
        <f t="shared" si="1"/>
        <v>15.735600000000002</v>
      </c>
    </row>
    <row r="20" spans="1:5" ht="15.75">
      <c r="A20" s="1"/>
      <c r="B20" s="18" t="s">
        <v>72</v>
      </c>
      <c r="C20" s="34">
        <v>1.216</v>
      </c>
      <c r="D20" s="14">
        <f t="shared" si="0"/>
        <v>34.81408</v>
      </c>
      <c r="E20" s="14">
        <f t="shared" si="1"/>
        <v>35.43424</v>
      </c>
    </row>
    <row r="21" spans="1:5" ht="31.5">
      <c r="A21" s="1"/>
      <c r="B21" s="18" t="s">
        <v>73</v>
      </c>
      <c r="C21" s="34">
        <v>0.319</v>
      </c>
      <c r="D21" s="14">
        <f t="shared" si="0"/>
        <v>9.13297</v>
      </c>
      <c r="E21" s="14">
        <f t="shared" si="1"/>
        <v>9.29566</v>
      </c>
    </row>
    <row r="22" spans="1:5" ht="15.75">
      <c r="A22" s="1"/>
      <c r="B22" s="47" t="s">
        <v>74</v>
      </c>
      <c r="C22" s="19"/>
      <c r="D22" s="19"/>
      <c r="E22" s="19"/>
    </row>
    <row r="23" spans="1:5" ht="15.75">
      <c r="A23" s="1"/>
      <c r="B23" s="51" t="s">
        <v>75</v>
      </c>
      <c r="C23" s="52">
        <v>0.076</v>
      </c>
      <c r="D23" s="14">
        <f t="shared" si="0"/>
        <v>2.17588</v>
      </c>
      <c r="E23" s="14">
        <f t="shared" si="1"/>
        <v>2.21464</v>
      </c>
    </row>
    <row r="24" spans="1:5" ht="15.75">
      <c r="A24" s="1"/>
      <c r="B24" s="18" t="s">
        <v>76</v>
      </c>
      <c r="C24" s="34">
        <v>0.046</v>
      </c>
      <c r="D24" s="14">
        <f t="shared" si="0"/>
        <v>1.31698</v>
      </c>
      <c r="E24" s="14">
        <f t="shared" si="1"/>
        <v>1.34044</v>
      </c>
    </row>
    <row r="25" spans="1:5" ht="15.75">
      <c r="A25" s="1"/>
      <c r="B25" s="49" t="s">
        <v>77</v>
      </c>
      <c r="C25" s="19"/>
      <c r="D25" s="14"/>
      <c r="E25" s="14"/>
    </row>
    <row r="26" spans="1:5" ht="15.75">
      <c r="A26" s="1"/>
      <c r="B26" s="18" t="s">
        <v>78</v>
      </c>
      <c r="C26" s="19">
        <v>0.16</v>
      </c>
      <c r="D26" s="14">
        <f t="shared" si="0"/>
        <v>4.5808</v>
      </c>
      <c r="E26" s="14">
        <f t="shared" si="1"/>
        <v>4.6624</v>
      </c>
    </row>
    <row r="27" spans="1:5" ht="15.75">
      <c r="A27" s="1"/>
      <c r="B27" s="18" t="s">
        <v>79</v>
      </c>
      <c r="C27" s="19">
        <v>0.09</v>
      </c>
      <c r="D27" s="14">
        <f t="shared" si="0"/>
        <v>2.5766999999999998</v>
      </c>
      <c r="E27" s="14">
        <f t="shared" si="1"/>
        <v>2.6226</v>
      </c>
    </row>
    <row r="28" spans="1:5" ht="15.75">
      <c r="A28" s="1"/>
      <c r="B28" s="49" t="s">
        <v>80</v>
      </c>
      <c r="C28" s="34">
        <v>0.091</v>
      </c>
      <c r="D28" s="14">
        <f t="shared" si="0"/>
        <v>2.60533</v>
      </c>
      <c r="E28" s="14">
        <f t="shared" si="1"/>
        <v>2.6517399999999998</v>
      </c>
    </row>
    <row r="29" spans="1:5" ht="15.75">
      <c r="A29" s="1"/>
      <c r="B29" s="49" t="s">
        <v>81</v>
      </c>
      <c r="C29" s="34">
        <v>0.012</v>
      </c>
      <c r="D29" s="14">
        <f t="shared" si="0"/>
        <v>0.34356</v>
      </c>
      <c r="E29" s="14">
        <f t="shared" si="1"/>
        <v>0.34968</v>
      </c>
    </row>
    <row r="30" spans="1:5" ht="15.75">
      <c r="A30" s="1"/>
      <c r="B30" s="47" t="s">
        <v>82</v>
      </c>
      <c r="C30" s="19">
        <v>0.05</v>
      </c>
      <c r="D30" s="14">
        <f t="shared" si="0"/>
        <v>1.4315</v>
      </c>
      <c r="E30" s="14">
        <f t="shared" si="1"/>
        <v>1.457</v>
      </c>
    </row>
    <row r="31" spans="1:4" ht="15.75">
      <c r="A31" s="77" t="s">
        <v>59</v>
      </c>
      <c r="B31" s="77"/>
      <c r="D31" s="1"/>
    </row>
    <row r="32" spans="1:8" ht="42.75" customHeight="1">
      <c r="A32" s="1"/>
      <c r="B32" s="71" t="s">
        <v>103</v>
      </c>
      <c r="C32" s="71"/>
      <c r="D32" s="71"/>
      <c r="E32" s="71"/>
      <c r="F32" s="67"/>
      <c r="G32" s="67"/>
      <c r="H32" s="67"/>
    </row>
    <row r="33" spans="1:8" ht="114.75" customHeight="1">
      <c r="A33" s="1"/>
      <c r="B33" s="84" t="s">
        <v>112</v>
      </c>
      <c r="C33" s="84"/>
      <c r="D33" s="84"/>
      <c r="E33" s="84"/>
      <c r="F33" s="67"/>
      <c r="G33" s="67"/>
      <c r="H33" s="67"/>
    </row>
    <row r="34" spans="1:4" ht="15.75">
      <c r="A34" s="1"/>
      <c r="B34" s="1"/>
      <c r="D34" s="1"/>
    </row>
    <row r="35" spans="1:4" ht="15.75">
      <c r="A35" s="1"/>
      <c r="B35" s="1"/>
      <c r="D35" s="1"/>
    </row>
    <row r="40" spans="1:4" ht="12.75">
      <c r="A40" s="40"/>
      <c r="B40" s="40"/>
      <c r="D40" s="40"/>
    </row>
    <row r="41" spans="1:4" ht="12.75">
      <c r="A41" s="40"/>
      <c r="B41" s="40"/>
      <c r="D41" s="40"/>
    </row>
    <row r="42" spans="1:4" ht="12.75">
      <c r="A42" s="40"/>
      <c r="B42" s="40"/>
      <c r="D42" s="40"/>
    </row>
    <row r="43" spans="1:4" ht="15.75">
      <c r="A43" s="41"/>
      <c r="B43" s="41"/>
      <c r="D43" s="37"/>
    </row>
    <row r="44" spans="1:4" ht="15.75">
      <c r="A44" s="41"/>
      <c r="B44" s="41"/>
      <c r="D44" s="41"/>
    </row>
    <row r="45" spans="1:4" ht="15.75">
      <c r="A45" s="41"/>
      <c r="B45" s="41"/>
      <c r="D45" s="41"/>
    </row>
    <row r="46" spans="1:4" ht="15.75">
      <c r="A46" s="41"/>
      <c r="B46" s="41"/>
      <c r="D46" s="41"/>
    </row>
    <row r="47" spans="1:4" ht="15.75">
      <c r="A47" s="41"/>
      <c r="B47" s="41"/>
      <c r="D47" s="41"/>
    </row>
    <row r="48" spans="1:4" ht="15.75">
      <c r="A48" s="41"/>
      <c r="B48" s="41"/>
      <c r="D48" s="41"/>
    </row>
    <row r="49" spans="1:4" ht="15.75">
      <c r="A49" s="41"/>
      <c r="B49" s="73"/>
      <c r="C49" s="73"/>
      <c r="D49" s="73"/>
    </row>
    <row r="50" spans="1:4" ht="15.75">
      <c r="A50" s="41"/>
      <c r="B50" s="74"/>
      <c r="C50" s="74"/>
      <c r="D50" s="74"/>
    </row>
    <row r="51" spans="1:4" ht="15.75">
      <c r="A51" s="41"/>
      <c r="B51" s="3"/>
      <c r="D51" s="3"/>
    </row>
    <row r="52" spans="1:4" ht="15.75">
      <c r="A52" s="41"/>
      <c r="B52" s="37"/>
      <c r="D52" s="42"/>
    </row>
    <row r="53" spans="1:4" ht="15.75">
      <c r="A53" s="41"/>
      <c r="B53" s="41"/>
      <c r="D53" s="35"/>
    </row>
    <row r="54" spans="1:4" ht="15.75">
      <c r="A54" s="41"/>
      <c r="B54" s="41"/>
      <c r="D54" s="41"/>
    </row>
    <row r="55" spans="1:4" ht="15.75">
      <c r="A55" s="41"/>
      <c r="B55" s="41"/>
      <c r="D55" s="41"/>
    </row>
    <row r="56" spans="1:4" ht="15.75">
      <c r="A56" s="41"/>
      <c r="B56" s="41"/>
      <c r="D56" s="41"/>
    </row>
    <row r="57" spans="1:4" ht="15.75">
      <c r="A57" s="41"/>
      <c r="B57" s="35"/>
      <c r="D57" s="37"/>
    </row>
    <row r="58" spans="1:4" ht="15.75">
      <c r="A58" s="41"/>
      <c r="B58" s="35"/>
      <c r="D58" s="37"/>
    </row>
    <row r="59" spans="1:4" ht="15.75">
      <c r="A59" s="41"/>
      <c r="B59" s="35"/>
      <c r="D59" s="37"/>
    </row>
    <row r="60" spans="1:4" ht="15.75">
      <c r="A60" s="41"/>
      <c r="B60" s="35"/>
      <c r="D60" s="37"/>
    </row>
    <row r="61" spans="1:4" ht="15.75">
      <c r="A61" s="41"/>
      <c r="B61" s="35"/>
      <c r="D61" s="37"/>
    </row>
    <row r="62" spans="1:4" ht="15.75">
      <c r="A62" s="41"/>
      <c r="B62" s="35"/>
      <c r="D62" s="37"/>
    </row>
    <row r="63" spans="1:4" ht="15.75">
      <c r="A63" s="41"/>
      <c r="B63" s="35"/>
      <c r="D63" s="41"/>
    </row>
    <row r="64" spans="1:4" ht="15.75">
      <c r="A64" s="41"/>
      <c r="B64" s="35"/>
      <c r="D64" s="41"/>
    </row>
    <row r="65" spans="1:4" ht="15.75">
      <c r="A65" s="41"/>
      <c r="B65" s="35"/>
      <c r="D65" s="37"/>
    </row>
    <row r="66" spans="1:4" ht="15.75">
      <c r="A66" s="41"/>
      <c r="B66" s="35"/>
      <c r="D66" s="36"/>
    </row>
    <row r="67" spans="1:4" ht="15.75">
      <c r="A67" s="41"/>
      <c r="B67" s="41"/>
      <c r="D67" s="41"/>
    </row>
    <row r="68" spans="1:4" ht="15.75">
      <c r="A68" s="41"/>
      <c r="B68" s="41"/>
      <c r="D68" s="41"/>
    </row>
    <row r="69" spans="1:4" ht="15.75">
      <c r="A69" s="75"/>
      <c r="B69" s="75"/>
      <c r="D69" s="41"/>
    </row>
    <row r="70" spans="1:4" ht="39" customHeight="1">
      <c r="A70" s="41"/>
      <c r="B70" s="70"/>
      <c r="C70" s="70"/>
      <c r="D70" s="70"/>
    </row>
    <row r="71" spans="1:4" ht="15.75">
      <c r="A71" s="41"/>
      <c r="B71" s="41"/>
      <c r="D71" s="41"/>
    </row>
    <row r="72" spans="1:4" ht="15.75">
      <c r="A72" s="41"/>
      <c r="B72" s="41"/>
      <c r="D72" s="41"/>
    </row>
    <row r="73" spans="1:4" ht="15.75">
      <c r="A73" s="41"/>
      <c r="B73" s="41"/>
      <c r="D73" s="41"/>
    </row>
    <row r="74" spans="1:4" ht="12.75">
      <c r="A74" s="40"/>
      <c r="B74" s="40"/>
      <c r="D74" s="40"/>
    </row>
    <row r="75" spans="1:4" ht="12.75">
      <c r="A75" s="40"/>
      <c r="B75" s="40"/>
      <c r="D75" s="40"/>
    </row>
    <row r="76" spans="1:4" ht="12.75">
      <c r="A76" s="40"/>
      <c r="B76" s="40"/>
      <c r="D76" s="40"/>
    </row>
    <row r="77" spans="1:4" ht="12.75">
      <c r="A77" s="40"/>
      <c r="B77" s="40"/>
      <c r="D77" s="40"/>
    </row>
    <row r="78" spans="1:4" ht="12.75">
      <c r="A78" s="40"/>
      <c r="B78" s="40"/>
      <c r="D78" s="40"/>
    </row>
    <row r="79" spans="1:4" ht="12.75">
      <c r="A79" s="40"/>
      <c r="B79" s="40"/>
      <c r="D79" s="40"/>
    </row>
    <row r="80" spans="1:4" ht="12.75">
      <c r="A80" s="40"/>
      <c r="B80" s="40"/>
      <c r="D80" s="40"/>
    </row>
    <row r="81" spans="1:4" ht="12.75">
      <c r="A81" s="40"/>
      <c r="B81" s="40"/>
      <c r="D81" s="40"/>
    </row>
    <row r="82" spans="1:4" ht="12.75">
      <c r="A82" s="40"/>
      <c r="B82" s="40"/>
      <c r="D82" s="40"/>
    </row>
    <row r="83" spans="1:4" ht="12.75">
      <c r="A83" s="40"/>
      <c r="B83" s="40"/>
      <c r="D83" s="40"/>
    </row>
    <row r="84" spans="1:4" ht="12.75">
      <c r="A84" s="40"/>
      <c r="B84" s="40"/>
      <c r="D84" s="40"/>
    </row>
    <row r="85" spans="1:4" ht="12.75">
      <c r="A85" s="40"/>
      <c r="B85" s="40"/>
      <c r="D85" s="40"/>
    </row>
    <row r="86" spans="1:4" ht="12.75">
      <c r="A86" s="40"/>
      <c r="B86" s="40"/>
      <c r="D86" s="40"/>
    </row>
    <row r="87" spans="1:4" ht="12.75">
      <c r="A87" s="40"/>
      <c r="B87" s="40"/>
      <c r="D87" s="40"/>
    </row>
    <row r="88" spans="1:4" ht="12.75">
      <c r="A88" s="40"/>
      <c r="B88" s="40"/>
      <c r="D88" s="40"/>
    </row>
    <row r="89" spans="1:4" ht="12.75">
      <c r="A89" s="40"/>
      <c r="B89" s="40"/>
      <c r="D89" s="40"/>
    </row>
    <row r="90" spans="1:4" ht="12.75">
      <c r="A90" s="40"/>
      <c r="B90" s="40"/>
      <c r="D90" s="40"/>
    </row>
    <row r="91" spans="1:4" ht="12.75">
      <c r="A91" s="40"/>
      <c r="B91" s="40"/>
      <c r="D91" s="40"/>
    </row>
    <row r="92" spans="1:4" ht="12.75">
      <c r="A92" s="40"/>
      <c r="B92" s="40"/>
      <c r="D92" s="40"/>
    </row>
    <row r="93" spans="1:4" ht="12.75">
      <c r="A93" s="40"/>
      <c r="B93" s="40"/>
      <c r="D93" s="40"/>
    </row>
    <row r="94" spans="1:4" ht="12.75">
      <c r="A94" s="40"/>
      <c r="B94" s="40"/>
      <c r="D94" s="40"/>
    </row>
    <row r="95" spans="1:4" ht="12.75">
      <c r="A95" s="40"/>
      <c r="B95" s="40"/>
      <c r="D95" s="40"/>
    </row>
    <row r="96" spans="1:4" ht="12.75">
      <c r="A96" s="40"/>
      <c r="B96" s="40"/>
      <c r="D96" s="40"/>
    </row>
    <row r="97" spans="1:4" ht="12.75">
      <c r="A97" s="40"/>
      <c r="B97" s="40"/>
      <c r="D97" s="40"/>
    </row>
    <row r="98" spans="1:4" ht="12.75">
      <c r="A98" s="40"/>
      <c r="B98" s="40"/>
      <c r="D98" s="40"/>
    </row>
    <row r="99" spans="1:4" ht="12.75">
      <c r="A99" s="40"/>
      <c r="B99" s="40"/>
      <c r="D99" s="40"/>
    </row>
    <row r="100" spans="1:4" ht="12.75">
      <c r="A100" s="40"/>
      <c r="B100" s="40"/>
      <c r="D100" s="40"/>
    </row>
    <row r="101" spans="1:4" ht="12.75">
      <c r="A101" s="40"/>
      <c r="B101" s="40"/>
      <c r="D101" s="40"/>
    </row>
    <row r="102" spans="1:4" ht="12.75">
      <c r="A102" s="40"/>
      <c r="B102" s="40"/>
      <c r="D102" s="40"/>
    </row>
    <row r="103" spans="1:4" ht="12.75">
      <c r="A103" s="40"/>
      <c r="B103" s="40"/>
      <c r="D103" s="40"/>
    </row>
    <row r="104" spans="1:4" ht="12.75">
      <c r="A104" s="40"/>
      <c r="B104" s="40"/>
      <c r="D104" s="40"/>
    </row>
    <row r="105" spans="1:4" ht="12.75">
      <c r="A105" s="40"/>
      <c r="B105" s="40"/>
      <c r="D105" s="40"/>
    </row>
    <row r="106" spans="1:4" ht="12.75">
      <c r="A106" s="40"/>
      <c r="B106" s="40"/>
      <c r="D106" s="40"/>
    </row>
    <row r="107" spans="1:4" ht="12.75">
      <c r="A107" s="40"/>
      <c r="B107" s="40"/>
      <c r="D107" s="40"/>
    </row>
    <row r="108" spans="1:4" ht="12.75">
      <c r="A108" s="40"/>
      <c r="B108" s="40"/>
      <c r="D108" s="40"/>
    </row>
    <row r="109" spans="1:4" ht="12.75">
      <c r="A109" s="40"/>
      <c r="B109" s="40"/>
      <c r="D109" s="40"/>
    </row>
    <row r="110" spans="1:4" ht="12.75">
      <c r="A110" s="40"/>
      <c r="B110" s="40"/>
      <c r="D110" s="40"/>
    </row>
  </sheetData>
  <mergeCells count="14">
    <mergeCell ref="D1:E1"/>
    <mergeCell ref="D2:E2"/>
    <mergeCell ref="B5:E5"/>
    <mergeCell ref="B6:E6"/>
    <mergeCell ref="B8:B9"/>
    <mergeCell ref="C8:C9"/>
    <mergeCell ref="D8:E8"/>
    <mergeCell ref="A31:B31"/>
    <mergeCell ref="B70:D70"/>
    <mergeCell ref="B33:E33"/>
    <mergeCell ref="B32:E32"/>
    <mergeCell ref="B49:D49"/>
    <mergeCell ref="B50:D50"/>
    <mergeCell ref="A69:B6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4">
      <selection activeCell="E24" sqref="E24"/>
    </sheetView>
  </sheetViews>
  <sheetFormatPr defaultColWidth="9.140625" defaultRowHeight="12.75"/>
  <cols>
    <col min="1" max="1" width="2.28125" style="2" customWidth="1"/>
    <col min="2" max="2" width="33.7109375" style="2" customWidth="1"/>
    <col min="3" max="3" width="15.28125" style="2" customWidth="1"/>
    <col min="4" max="4" width="16.8515625" style="2" customWidth="1"/>
    <col min="5" max="5" width="17.8515625" style="2" customWidth="1"/>
    <col min="6" max="16384" width="9.140625" style="2" customWidth="1"/>
  </cols>
  <sheetData>
    <row r="1" spans="1:5" ht="15.75">
      <c r="A1" s="1"/>
      <c r="B1" s="1"/>
      <c r="C1" s="1"/>
      <c r="D1" s="82" t="s">
        <v>83</v>
      </c>
      <c r="E1" s="82"/>
    </row>
    <row r="2" spans="1:5" ht="15.75">
      <c r="A2" s="1"/>
      <c r="B2" s="1"/>
      <c r="C2" s="1"/>
      <c r="D2" s="82" t="s">
        <v>1</v>
      </c>
      <c r="E2" s="82"/>
    </row>
    <row r="3" spans="1:4" ht="15.75" hidden="1">
      <c r="A3" s="1"/>
      <c r="B3" s="1"/>
      <c r="C3" s="1"/>
      <c r="D3" s="1"/>
    </row>
    <row r="4" spans="1:4" ht="15.75" hidden="1">
      <c r="A4" s="1"/>
      <c r="B4" s="1"/>
      <c r="C4" s="1"/>
      <c r="D4" s="1"/>
    </row>
    <row r="5" spans="1:4" ht="15.75">
      <c r="A5" s="1"/>
      <c r="B5" s="1"/>
      <c r="C5" s="1"/>
      <c r="D5" s="1"/>
    </row>
    <row r="6" spans="1:4" ht="15.75">
      <c r="A6" s="1"/>
      <c r="B6" s="1"/>
      <c r="C6" s="1"/>
      <c r="D6" s="1"/>
    </row>
    <row r="7" spans="1:5" ht="15.75">
      <c r="A7" s="1"/>
      <c r="B7" s="82" t="s">
        <v>61</v>
      </c>
      <c r="C7" s="82"/>
      <c r="D7" s="82"/>
      <c r="E7" s="82"/>
    </row>
    <row r="8" spans="1:5" ht="17.25" customHeight="1">
      <c r="A8" s="1"/>
      <c r="B8" s="74" t="s">
        <v>84</v>
      </c>
      <c r="C8" s="74"/>
      <c r="D8" s="74"/>
      <c r="E8" s="74"/>
    </row>
    <row r="9" spans="1:4" ht="20.25" customHeight="1">
      <c r="A9" s="1"/>
      <c r="B9" s="43"/>
      <c r="C9" s="43"/>
      <c r="D9" s="43"/>
    </row>
    <row r="10" spans="1:5" ht="39" customHeight="1">
      <c r="A10" s="1"/>
      <c r="B10" s="6" t="s">
        <v>6</v>
      </c>
      <c r="C10" s="78" t="s">
        <v>104</v>
      </c>
      <c r="D10" s="80" t="s">
        <v>105</v>
      </c>
      <c r="E10" s="81"/>
    </row>
    <row r="11" spans="1:5" ht="45" customHeight="1">
      <c r="A11" s="1"/>
      <c r="B11" s="53"/>
      <c r="C11" s="79"/>
      <c r="D11" s="8" t="s">
        <v>7</v>
      </c>
      <c r="E11" s="9" t="s">
        <v>8</v>
      </c>
    </row>
    <row r="12" spans="1:5" ht="15" customHeight="1" hidden="1">
      <c r="A12" s="1"/>
      <c r="B12" s="44"/>
      <c r="C12" s="17"/>
      <c r="D12" s="45"/>
      <c r="E12" s="17"/>
    </row>
    <row r="13" spans="1:5" ht="15.75" customHeight="1">
      <c r="A13" s="1"/>
      <c r="B13" s="49" t="s">
        <v>85</v>
      </c>
      <c r="C13" s="14">
        <v>1.82</v>
      </c>
      <c r="D13" s="14">
        <f>C13*28.63</f>
        <v>52.1066</v>
      </c>
      <c r="E13" s="14">
        <f>C13*29.14</f>
        <v>53.034800000000004</v>
      </c>
    </row>
    <row r="14" spans="1:5" ht="15.75" customHeight="1">
      <c r="A14" s="1"/>
      <c r="B14" s="47" t="s">
        <v>86</v>
      </c>
      <c r="C14" s="19">
        <v>3.04</v>
      </c>
      <c r="D14" s="14">
        <f>C14*28.63</f>
        <v>87.0352</v>
      </c>
      <c r="E14" s="14">
        <f>C14*29.14</f>
        <v>88.5856</v>
      </c>
    </row>
    <row r="15" spans="1:4" ht="15.75" customHeight="1">
      <c r="A15" s="1"/>
      <c r="B15" s="54"/>
      <c r="C15" s="54"/>
      <c r="D15" s="36"/>
    </row>
    <row r="16" spans="1:4" ht="15.75">
      <c r="A16" s="77" t="s">
        <v>59</v>
      </c>
      <c r="B16" s="77"/>
      <c r="C16" s="38"/>
      <c r="D16" s="1"/>
    </row>
    <row r="17" spans="1:6" ht="30.75" customHeight="1">
      <c r="A17" s="1"/>
      <c r="B17" s="71" t="s">
        <v>103</v>
      </c>
      <c r="C17" s="71"/>
      <c r="D17" s="71"/>
      <c r="E17" s="71"/>
      <c r="F17" s="39"/>
    </row>
    <row r="18" spans="1:5" ht="112.5" customHeight="1">
      <c r="A18" s="1"/>
      <c r="B18" s="71" t="s">
        <v>112</v>
      </c>
      <c r="C18" s="71"/>
      <c r="D18" s="71"/>
      <c r="E18" s="71"/>
    </row>
    <row r="19" spans="1:4" ht="15.75">
      <c r="A19" s="1"/>
      <c r="B19" s="1"/>
      <c r="C19" s="1"/>
      <c r="D19" s="1"/>
    </row>
    <row r="20" spans="1:4" s="40" customFormat="1" ht="15.75">
      <c r="A20" s="41"/>
      <c r="B20" s="73"/>
      <c r="C20" s="73"/>
      <c r="D20" s="73"/>
    </row>
    <row r="21" s="40" customFormat="1" ht="12.75"/>
    <row r="22" s="40" customFormat="1" ht="12.75"/>
    <row r="23" s="40" customFormat="1" ht="12.75"/>
    <row r="24" s="40" customFormat="1" ht="12.75"/>
    <row r="25" s="40" customFormat="1" ht="12.75"/>
    <row r="26" s="40" customFormat="1" ht="12.75"/>
    <row r="27" s="40" customFormat="1" ht="12.75"/>
    <row r="28" s="40" customFormat="1" ht="12.75"/>
    <row r="29" s="40" customFormat="1" ht="12.75"/>
    <row r="30" s="40" customFormat="1" ht="12.75"/>
    <row r="31" s="40" customFormat="1" ht="12.75"/>
    <row r="32" s="40" customFormat="1" ht="12.75"/>
    <row r="33" s="40" customFormat="1" ht="12.75"/>
    <row r="34" s="40" customFormat="1" ht="12.75"/>
    <row r="35" s="40" customFormat="1" ht="12.75"/>
    <row r="36" s="40" customFormat="1" ht="12.75"/>
  </sheetData>
  <mergeCells count="10">
    <mergeCell ref="D1:E1"/>
    <mergeCell ref="D2:E2"/>
    <mergeCell ref="B7:E7"/>
    <mergeCell ref="B8:E8"/>
    <mergeCell ref="B20:D20"/>
    <mergeCell ref="B18:E18"/>
    <mergeCell ref="C10:C11"/>
    <mergeCell ref="D10:E10"/>
    <mergeCell ref="A16:B16"/>
    <mergeCell ref="B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9">
      <selection activeCell="E23" sqref="E23"/>
    </sheetView>
  </sheetViews>
  <sheetFormatPr defaultColWidth="9.140625" defaultRowHeight="12.75"/>
  <cols>
    <col min="1" max="1" width="2.28125" style="2" customWidth="1"/>
    <col min="2" max="2" width="33.7109375" style="2" customWidth="1"/>
    <col min="3" max="3" width="15.28125" style="2" customWidth="1"/>
    <col min="4" max="4" width="16.8515625" style="2" customWidth="1"/>
    <col min="5" max="5" width="17.8515625" style="2" customWidth="1"/>
    <col min="6" max="16384" width="9.140625" style="2" customWidth="1"/>
  </cols>
  <sheetData>
    <row r="1" spans="1:5" ht="15.75">
      <c r="A1" s="1"/>
      <c r="B1" s="1"/>
      <c r="C1" s="1"/>
      <c r="D1" s="82" t="s">
        <v>87</v>
      </c>
      <c r="E1" s="82"/>
    </row>
    <row r="2" spans="1:5" ht="15.75">
      <c r="A2" s="1"/>
      <c r="B2" s="1"/>
      <c r="C2" s="1"/>
      <c r="D2" s="82" t="s">
        <v>1</v>
      </c>
      <c r="E2" s="82"/>
    </row>
    <row r="3" spans="1:4" ht="15.75">
      <c r="A3" s="1"/>
      <c r="B3" s="1"/>
      <c r="D3" s="1"/>
    </row>
    <row r="4" spans="1:4" ht="15.75" hidden="1">
      <c r="A4" s="1"/>
      <c r="B4" s="1"/>
      <c r="D4" s="1"/>
    </row>
    <row r="5" spans="1:4" ht="15.75">
      <c r="A5" s="1"/>
      <c r="B5" s="1"/>
      <c r="D5" s="1"/>
    </row>
    <row r="6" spans="1:4" ht="15.75">
      <c r="A6" s="1"/>
      <c r="B6" s="1"/>
      <c r="D6" s="1"/>
    </row>
    <row r="7" spans="1:5" ht="15.75">
      <c r="A7" s="1"/>
      <c r="B7" s="82" t="s">
        <v>88</v>
      </c>
      <c r="C7" s="82"/>
      <c r="D7" s="82"/>
      <c r="E7" s="82"/>
    </row>
    <row r="8" spans="1:4" ht="15" customHeight="1" hidden="1">
      <c r="A8" s="1"/>
      <c r="B8" s="74"/>
      <c r="C8" s="74"/>
      <c r="D8" s="74"/>
    </row>
    <row r="9" spans="1:4" ht="20.25" customHeight="1">
      <c r="A9" s="1"/>
      <c r="B9" s="43"/>
      <c r="D9" s="43"/>
    </row>
    <row r="10" spans="1:5" ht="30" customHeight="1">
      <c r="A10" s="1"/>
      <c r="B10" s="6" t="s">
        <v>6</v>
      </c>
      <c r="C10" s="78" t="s">
        <v>108</v>
      </c>
      <c r="D10" s="80" t="s">
        <v>109</v>
      </c>
      <c r="E10" s="81"/>
    </row>
    <row r="11" spans="1:5" ht="31.5" customHeight="1">
      <c r="A11" s="1"/>
      <c r="B11" s="7"/>
      <c r="C11" s="79"/>
      <c r="D11" s="8" t="s">
        <v>7</v>
      </c>
      <c r="E11" s="9" t="s">
        <v>8</v>
      </c>
    </row>
    <row r="12" spans="1:5" ht="15" customHeight="1" hidden="1">
      <c r="A12" s="1"/>
      <c r="B12" s="44"/>
      <c r="C12" s="17"/>
      <c r="D12" s="45"/>
      <c r="E12" s="17"/>
    </row>
    <row r="13" spans="1:5" ht="30" customHeight="1">
      <c r="A13" s="1"/>
      <c r="B13" s="49" t="s">
        <v>89</v>
      </c>
      <c r="C13" s="14">
        <v>0.6</v>
      </c>
      <c r="D13" s="14">
        <f>0.6*28.63</f>
        <v>17.177999999999997</v>
      </c>
      <c r="E13" s="14">
        <f>C13*29.14</f>
        <v>17.483999999999998</v>
      </c>
    </row>
    <row r="14" spans="1:4" ht="15.75" customHeight="1" hidden="1">
      <c r="A14" s="1"/>
      <c r="B14" s="47"/>
      <c r="D14" s="19"/>
    </row>
    <row r="15" spans="1:4" ht="15.75" customHeight="1">
      <c r="A15" s="1"/>
      <c r="B15" s="54"/>
      <c r="D15" s="36"/>
    </row>
    <row r="16" spans="1:4" ht="15.75">
      <c r="A16" s="77" t="s">
        <v>59</v>
      </c>
      <c r="B16" s="77"/>
      <c r="D16" s="1"/>
    </row>
    <row r="17" spans="1:6" ht="30.75" customHeight="1">
      <c r="A17" s="1"/>
      <c r="B17" s="71" t="s">
        <v>103</v>
      </c>
      <c r="C17" s="71"/>
      <c r="D17" s="71"/>
      <c r="E17" s="71"/>
      <c r="F17" s="39"/>
    </row>
    <row r="18" spans="1:5" s="40" customFormat="1" ht="118.5" customHeight="1">
      <c r="A18" s="41"/>
      <c r="B18" s="71" t="s">
        <v>112</v>
      </c>
      <c r="C18" s="71"/>
      <c r="D18" s="71"/>
      <c r="E18" s="71"/>
    </row>
    <row r="19" spans="1:4" s="40" customFormat="1" ht="15.75">
      <c r="A19" s="41"/>
      <c r="B19" s="41"/>
      <c r="C19" s="41"/>
      <c r="D19" s="41"/>
    </row>
    <row r="20" spans="1:4" s="40" customFormat="1" ht="15.75">
      <c r="A20" s="41"/>
      <c r="B20" s="41"/>
      <c r="C20" s="41"/>
      <c r="D20" s="41"/>
    </row>
    <row r="21" spans="1:4" s="40" customFormat="1" ht="15.75">
      <c r="A21" s="41"/>
      <c r="B21" s="41"/>
      <c r="C21" s="41"/>
      <c r="D21" s="41"/>
    </row>
    <row r="22" s="40" customFormat="1" ht="12.75"/>
    <row r="23" s="40" customFormat="1" ht="12.75"/>
    <row r="24" s="40" customFormat="1" ht="12.75"/>
    <row r="25" s="40" customFormat="1" ht="12.75"/>
    <row r="26" s="40" customFormat="1" ht="12.75"/>
    <row r="27" s="40" customFormat="1" ht="12.75"/>
    <row r="28" s="40" customFormat="1" ht="12.75"/>
    <row r="29" s="40" customFormat="1" ht="12.75"/>
    <row r="30" s="40" customFormat="1" ht="12.75"/>
    <row r="31" s="40" customFormat="1" ht="12.75"/>
    <row r="32" s="40" customFormat="1" ht="12.75"/>
    <row r="33" s="40" customFormat="1" ht="12.75"/>
    <row r="34" s="40" customFormat="1" ht="12.75"/>
    <row r="35" s="40" customFormat="1" ht="12.75"/>
    <row r="36" s="40" customFormat="1" ht="12.75"/>
    <row r="37" s="40" customFormat="1" ht="12.75"/>
    <row r="38" s="40" customFormat="1" ht="12.75"/>
    <row r="39" s="40" customFormat="1" ht="12.75"/>
    <row r="40" s="40" customFormat="1" ht="12.75"/>
    <row r="41" s="40" customFormat="1" ht="12.75"/>
    <row r="42" s="40" customFormat="1" ht="12.75"/>
    <row r="43" s="40" customFormat="1" ht="12.75"/>
    <row r="44" s="40" customFormat="1" ht="12.75"/>
    <row r="45" s="40" customFormat="1" ht="12.75"/>
    <row r="46" s="40" customFormat="1" ht="12.75"/>
  </sheetData>
  <mergeCells count="9">
    <mergeCell ref="D1:E1"/>
    <mergeCell ref="D2:E2"/>
    <mergeCell ref="B7:E7"/>
    <mergeCell ref="B8:D8"/>
    <mergeCell ref="B18:E18"/>
    <mergeCell ref="C10:C11"/>
    <mergeCell ref="D10:E10"/>
    <mergeCell ref="A16:B16"/>
    <mergeCell ref="B17:E1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7">
      <selection activeCell="G20" sqref="G20"/>
    </sheetView>
  </sheetViews>
  <sheetFormatPr defaultColWidth="9.140625" defaultRowHeight="12.75"/>
  <cols>
    <col min="1" max="1" width="2.57421875" style="2" customWidth="1"/>
    <col min="2" max="2" width="33.140625" style="2" customWidth="1"/>
    <col min="3" max="3" width="19.140625" style="2" customWidth="1"/>
    <col min="4" max="4" width="17.421875" style="2" customWidth="1"/>
    <col min="5" max="5" width="19.7109375" style="2" customWidth="1"/>
    <col min="6" max="16384" width="9.140625" style="2" customWidth="1"/>
  </cols>
  <sheetData>
    <row r="1" spans="1:9" ht="15.75">
      <c r="A1" s="1"/>
      <c r="B1" s="1"/>
      <c r="C1" s="1"/>
      <c r="D1" s="61" t="s">
        <v>90</v>
      </c>
      <c r="E1" s="61"/>
      <c r="F1" s="55"/>
      <c r="G1" s="56"/>
      <c r="H1" s="88"/>
      <c r="I1" s="88"/>
    </row>
    <row r="2" spans="1:10" ht="15.75">
      <c r="A2" s="1"/>
      <c r="B2" s="1"/>
      <c r="C2" s="1"/>
      <c r="D2" s="82" t="s">
        <v>1</v>
      </c>
      <c r="E2" s="82"/>
      <c r="F2" s="55"/>
      <c r="G2" s="57"/>
      <c r="H2" s="57"/>
      <c r="I2" s="57"/>
      <c r="J2" s="57"/>
    </row>
    <row r="3" spans="1:5" ht="15.75">
      <c r="A3" s="1"/>
      <c r="B3" s="1"/>
      <c r="C3" s="1"/>
      <c r="D3" s="1"/>
      <c r="E3" s="1"/>
    </row>
    <row r="4" spans="1:5" ht="15.75">
      <c r="A4" s="1"/>
      <c r="B4" s="1"/>
      <c r="C4" s="1"/>
      <c r="D4" s="1"/>
      <c r="E4" s="1"/>
    </row>
    <row r="5" spans="1:5" ht="15.75">
      <c r="A5" s="1"/>
      <c r="B5" s="1"/>
      <c r="C5" s="1"/>
      <c r="D5" s="1"/>
      <c r="E5" s="1"/>
    </row>
    <row r="6" spans="1:5" ht="15.75">
      <c r="A6" s="82" t="s">
        <v>91</v>
      </c>
      <c r="B6" s="82"/>
      <c r="C6" s="82"/>
      <c r="D6" s="82"/>
      <c r="E6" s="82"/>
    </row>
    <row r="7" spans="1:5" ht="18.75" customHeight="1">
      <c r="A7" s="74"/>
      <c r="B7" s="74"/>
      <c r="C7" s="74"/>
      <c r="D7" s="74"/>
      <c r="E7" s="74"/>
    </row>
    <row r="8" spans="1:5" ht="18" customHeight="1">
      <c r="A8" s="74"/>
      <c r="B8" s="74"/>
      <c r="C8" s="74"/>
      <c r="D8" s="74"/>
      <c r="E8" s="74"/>
    </row>
    <row r="9" spans="1:5" ht="15.75">
      <c r="A9" s="1"/>
      <c r="B9" s="3"/>
      <c r="C9" s="3"/>
      <c r="D9" s="3"/>
      <c r="E9" s="1"/>
    </row>
    <row r="10" spans="1:5" ht="21.75" customHeight="1">
      <c r="A10" s="1"/>
      <c r="B10" s="58"/>
      <c r="C10" s="78" t="s">
        <v>110</v>
      </c>
      <c r="D10" s="59" t="s">
        <v>111</v>
      </c>
      <c r="E10" s="60"/>
    </row>
    <row r="11" spans="1:5" ht="15" customHeight="1">
      <c r="A11" s="1"/>
      <c r="B11" s="44"/>
      <c r="C11" s="89"/>
      <c r="D11" s="78" t="s">
        <v>92</v>
      </c>
      <c r="E11" s="78" t="s">
        <v>93</v>
      </c>
    </row>
    <row r="12" spans="1:5" ht="21" customHeight="1">
      <c r="A12" s="1"/>
      <c r="B12" s="7"/>
      <c r="C12" s="79"/>
      <c r="D12" s="79"/>
      <c r="E12" s="79"/>
    </row>
    <row r="13" spans="1:5" ht="15.75">
      <c r="A13" s="1"/>
      <c r="B13" s="44"/>
      <c r="C13" s="44"/>
      <c r="D13" s="62"/>
      <c r="E13" s="62"/>
    </row>
    <row r="14" spans="1:5" ht="27.75" customHeight="1">
      <c r="A14" s="1"/>
      <c r="B14" s="63" t="s">
        <v>94</v>
      </c>
      <c r="C14" s="64">
        <v>0.18</v>
      </c>
      <c r="D14" s="14">
        <f>C14*28.63</f>
        <v>5.1533999999999995</v>
      </c>
      <c r="E14" s="14">
        <f>0.18*29.14</f>
        <v>5.2452</v>
      </c>
    </row>
    <row r="15" spans="1:5" ht="15.75">
      <c r="A15" s="1"/>
      <c r="B15" s="44"/>
      <c r="C15" s="44"/>
      <c r="D15" s="6"/>
      <c r="E15" s="58"/>
    </row>
    <row r="16" spans="1:5" ht="32.25" customHeight="1">
      <c r="A16" s="1"/>
      <c r="B16" s="51" t="s">
        <v>95</v>
      </c>
      <c r="C16" s="65">
        <v>0.09</v>
      </c>
      <c r="D16" s="48">
        <f>C16*28.63</f>
        <v>2.5766999999999998</v>
      </c>
      <c r="E16" s="48">
        <f>0.18*29.14</f>
        <v>5.2452</v>
      </c>
    </row>
    <row r="17" spans="1:5" ht="15.75">
      <c r="A17" s="1"/>
      <c r="B17" s="7"/>
      <c r="C17" s="7"/>
      <c r="D17" s="53"/>
      <c r="E17" s="53"/>
    </row>
    <row r="18" spans="1:5" ht="15.75">
      <c r="A18" s="1"/>
      <c r="B18" s="1"/>
      <c r="C18" s="1"/>
      <c r="D18" s="1"/>
      <c r="E18" s="1"/>
    </row>
    <row r="19" spans="1:5" ht="15.75">
      <c r="A19" s="77" t="s">
        <v>59</v>
      </c>
      <c r="B19" s="77"/>
      <c r="C19" s="38"/>
      <c r="D19" s="1"/>
      <c r="E19" s="1"/>
    </row>
    <row r="20" spans="1:5" ht="36" customHeight="1">
      <c r="A20" s="1"/>
      <c r="B20" s="71" t="s">
        <v>103</v>
      </c>
      <c r="C20" s="71"/>
      <c r="D20" s="71"/>
      <c r="E20" s="71"/>
    </row>
    <row r="21" spans="1:5" ht="105" customHeight="1">
      <c r="A21" s="1"/>
      <c r="B21" s="71" t="s">
        <v>112</v>
      </c>
      <c r="C21" s="71"/>
      <c r="D21" s="71"/>
      <c r="E21" s="71"/>
    </row>
    <row r="22" spans="1:5" ht="15.75">
      <c r="A22" s="1"/>
      <c r="B22" s="1"/>
      <c r="C22" s="1"/>
      <c r="D22" s="1"/>
      <c r="E22" s="1"/>
    </row>
    <row r="53" spans="1:9" ht="15.75">
      <c r="A53" s="1"/>
      <c r="B53" s="1"/>
      <c r="C53" s="1"/>
      <c r="D53" s="82" t="s">
        <v>96</v>
      </c>
      <c r="E53" s="82"/>
      <c r="F53" s="55"/>
      <c r="G53" s="56"/>
      <c r="H53" s="88"/>
      <c r="I53" s="88"/>
    </row>
    <row r="54" spans="1:10" ht="15.75">
      <c r="A54" s="1"/>
      <c r="B54" s="1"/>
      <c r="C54" s="1"/>
      <c r="D54" s="82" t="s">
        <v>97</v>
      </c>
      <c r="E54" s="82"/>
      <c r="F54" s="55"/>
      <c r="G54" s="57"/>
      <c r="H54" s="57"/>
      <c r="I54" s="57"/>
      <c r="J54" s="57"/>
    </row>
    <row r="55" spans="1:5" ht="15.75">
      <c r="A55" s="1"/>
      <c r="B55" s="1"/>
      <c r="C55" s="1"/>
      <c r="D55" s="1"/>
      <c r="E55" s="1"/>
    </row>
    <row r="56" spans="1:5" ht="15.75">
      <c r="A56" s="1"/>
      <c r="B56" s="1"/>
      <c r="C56" s="1"/>
      <c r="D56" s="1"/>
      <c r="E56" s="1"/>
    </row>
    <row r="57" spans="1:5" ht="15.75">
      <c r="A57" s="1"/>
      <c r="B57" s="1"/>
      <c r="C57" s="1"/>
      <c r="D57" s="1"/>
      <c r="E57" s="1"/>
    </row>
    <row r="58" spans="1:5" ht="15.75">
      <c r="A58" s="82" t="s">
        <v>98</v>
      </c>
      <c r="B58" s="82"/>
      <c r="C58" s="82"/>
      <c r="D58" s="82"/>
      <c r="E58" s="82"/>
    </row>
    <row r="59" spans="1:5" ht="18.75" customHeight="1">
      <c r="A59" s="74" t="s">
        <v>99</v>
      </c>
      <c r="B59" s="74"/>
      <c r="C59" s="74"/>
      <c r="D59" s="74"/>
      <c r="E59" s="74"/>
    </row>
    <row r="60" spans="1:5" ht="18" customHeight="1">
      <c r="A60" s="74" t="s">
        <v>100</v>
      </c>
      <c r="B60" s="74"/>
      <c r="C60" s="74"/>
      <c r="D60" s="74"/>
      <c r="E60" s="74"/>
    </row>
    <row r="61" spans="1:5" ht="15.75">
      <c r="A61" s="1"/>
      <c r="B61" s="3"/>
      <c r="C61" s="3"/>
      <c r="D61" s="3"/>
      <c r="E61" s="1"/>
    </row>
    <row r="62" spans="1:5" ht="15.75">
      <c r="A62" s="1"/>
      <c r="B62" s="66"/>
      <c r="C62" s="66"/>
      <c r="D62" s="5" t="s">
        <v>101</v>
      </c>
      <c r="E62" s="1"/>
    </row>
    <row r="63" spans="1:5" ht="15.75">
      <c r="A63" s="1"/>
      <c r="B63" s="44"/>
      <c r="C63" s="44"/>
      <c r="D63" s="45"/>
      <c r="E63" s="1"/>
    </row>
    <row r="64" spans="1:5" ht="15.75">
      <c r="A64" s="1"/>
      <c r="B64" s="7" t="s">
        <v>94</v>
      </c>
      <c r="C64" s="7"/>
      <c r="D64" s="14">
        <v>513.08</v>
      </c>
      <c r="E64" s="1"/>
    </row>
    <row r="65" spans="1:5" ht="15.75">
      <c r="A65" s="1"/>
      <c r="B65" s="44"/>
      <c r="C65" s="44"/>
      <c r="D65" s="12"/>
      <c r="E65" s="1"/>
    </row>
    <row r="66" spans="1:5" ht="32.25" customHeight="1">
      <c r="A66" s="1"/>
      <c r="B66" s="51" t="s">
        <v>95</v>
      </c>
      <c r="C66" s="51"/>
      <c r="D66" s="48">
        <v>342.06</v>
      </c>
      <c r="E66" s="1"/>
    </row>
    <row r="67" spans="1:5" ht="15.75">
      <c r="A67" s="1"/>
      <c r="B67" s="7"/>
      <c r="C67" s="7"/>
      <c r="D67" s="53"/>
      <c r="E67" s="1"/>
    </row>
    <row r="68" spans="1:5" ht="15.75">
      <c r="A68" s="1"/>
      <c r="B68" s="1"/>
      <c r="C68" s="1"/>
      <c r="D68" s="1"/>
      <c r="E68" s="1"/>
    </row>
    <row r="69" spans="1:5" ht="15.75">
      <c r="A69" s="77" t="s">
        <v>59</v>
      </c>
      <c r="B69" s="77"/>
      <c r="C69" s="38"/>
      <c r="D69" s="1"/>
      <c r="E69" s="1"/>
    </row>
    <row r="70" spans="1:6" ht="34.5" customHeight="1">
      <c r="A70" s="87" t="s">
        <v>102</v>
      </c>
      <c r="B70" s="87"/>
      <c r="C70" s="87"/>
      <c r="D70" s="87"/>
      <c r="E70" s="87"/>
      <c r="F70" s="39"/>
    </row>
    <row r="71" spans="1:5" ht="15.75">
      <c r="A71" s="1"/>
      <c r="B71" s="1"/>
      <c r="C71" s="1"/>
      <c r="D71" s="1"/>
      <c r="E71" s="1"/>
    </row>
    <row r="72" spans="1:5" ht="15.75">
      <c r="A72" s="1"/>
      <c r="B72" s="1"/>
      <c r="C72" s="1"/>
      <c r="D72" s="1"/>
      <c r="E72" s="1"/>
    </row>
    <row r="73" spans="1:5" ht="15.75">
      <c r="A73" s="1"/>
      <c r="B73" s="1"/>
      <c r="C73" s="1"/>
      <c r="D73" s="1"/>
      <c r="E73" s="1"/>
    </row>
    <row r="74" spans="1:5" ht="15.75">
      <c r="A74" s="1"/>
      <c r="B74" s="1"/>
      <c r="C74" s="1"/>
      <c r="D74" s="1"/>
      <c r="E74" s="1"/>
    </row>
  </sheetData>
  <mergeCells count="21">
    <mergeCell ref="D1:E1"/>
    <mergeCell ref="H1:I1"/>
    <mergeCell ref="D2:E2"/>
    <mergeCell ref="A6:E6"/>
    <mergeCell ref="A19:B19"/>
    <mergeCell ref="D53:E53"/>
    <mergeCell ref="H53:I53"/>
    <mergeCell ref="A7:E7"/>
    <mergeCell ref="A8:E8"/>
    <mergeCell ref="C10:C12"/>
    <mergeCell ref="D10:E10"/>
    <mergeCell ref="D11:D12"/>
    <mergeCell ref="E11:E12"/>
    <mergeCell ref="A69:B69"/>
    <mergeCell ref="A70:E70"/>
    <mergeCell ref="B20:E20"/>
    <mergeCell ref="B21:E21"/>
    <mergeCell ref="D54:E54"/>
    <mergeCell ref="A58:E58"/>
    <mergeCell ref="A59:E59"/>
    <mergeCell ref="A60:E6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2014-01-09T10:24:55Z</cp:lastPrinted>
  <dcterms:created xsi:type="dcterms:W3CDTF">1996-10-08T23:32:33Z</dcterms:created>
  <dcterms:modified xsi:type="dcterms:W3CDTF">2014-01-09T10:26:26Z</dcterms:modified>
  <cp:category/>
  <cp:version/>
  <cp:contentType/>
  <cp:contentStatus/>
</cp:coreProperties>
</file>